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ulagunter/Desktop/"/>
    </mc:Choice>
  </mc:AlternateContent>
  <xr:revisionPtr revIDLastSave="0" documentId="13_ncr:1_{F5583A96-C97E-6849-A43F-B66241E66FB1}" xr6:coauthVersionLast="47" xr6:coauthVersionMax="47" xr10:uidLastSave="{00000000-0000-0000-0000-000000000000}"/>
  <bookViews>
    <workbookView xWindow="0" yWindow="500" windowWidth="28800" windowHeight="16260" xr2:uid="{0B44604E-DEA2-487A-A288-865846EE4805}"/>
  </bookViews>
  <sheets>
    <sheet name="Overall Scores" sheetId="2" r:id="rId1"/>
    <sheet name="chicken jointing" sheetId="3" r:id="rId2"/>
    <sheet name="disco dancing" sheetId="66" r:id="rId3"/>
    <sheet name="xmas tree" sheetId="5" r:id="rId4"/>
    <sheet name="xmas card" sheetId="4" r:id="rId5"/>
    <sheet name="promo video" sheetId="6" r:id="rId6"/>
    <sheet name="lamb trimming u18" sheetId="63" r:id="rId7"/>
    <sheet name="lamb trimming 28" sheetId="7" r:id="rId8"/>
    <sheet name="singing" sheetId="9" r:id="rId9"/>
    <sheet name="fferm factor" sheetId="16" r:id="rId10"/>
    <sheet name="cube" sheetId="17" r:id="rId11"/>
    <sheet name="auctioneering" sheetId="18" r:id="rId12"/>
    <sheet name="fencing" sheetId="19" r:id="rId13"/>
    <sheet name="junior fencing" sheetId="20" r:id="rId14"/>
    <sheet name="farm saftey " sheetId="52" r:id="rId15"/>
    <sheet name="u16 floral " sheetId="53" r:id="rId16"/>
    <sheet name="u21 floral " sheetId="54" r:id="rId17"/>
    <sheet name="u28 floral" sheetId="21" r:id="rId18"/>
    <sheet name="cooking" sheetId="55" r:id="rId19"/>
    <sheet name="u16 lamb" sheetId="62" r:id="rId20"/>
    <sheet name="u18 lamb" sheetId="31" r:id="rId21"/>
    <sheet name="u21 lamb" sheetId="32" r:id="rId22"/>
    <sheet name="u28 lamb" sheetId="22" r:id="rId23"/>
    <sheet name="u16 beef" sheetId="27" r:id="rId24"/>
    <sheet name="u18 beef" sheetId="28" r:id="rId25"/>
    <sheet name="u21 beef" sheetId="29" r:id="rId26"/>
    <sheet name="u28 article" sheetId="60" r:id="rId27"/>
    <sheet name="u28 beef" sheetId="24" r:id="rId28"/>
    <sheet name="u28 Prose" sheetId="57" r:id="rId29"/>
    <sheet name="u28 poem" sheetId="58" r:id="rId30"/>
    <sheet name="u28 parody" sheetId="59" r:id="rId31"/>
    <sheet name="u16 comp for memmbers" sheetId="56" r:id="rId32"/>
    <sheet name="under 21 comp for members" sheetId="61" r:id="rId33"/>
    <sheet name="u28 comp for members" sheetId="23" r:id="rId34"/>
    <sheet name="u28 sentence" sheetId="25" r:id="rId35"/>
    <sheet name="u28 photography" sheetId="40" r:id="rId36"/>
    <sheet name="u28 limerick" sheetId="26" r:id="rId37"/>
    <sheet name="u28 rhyddiath" sheetId="41" r:id="rId38"/>
    <sheet name="u28 cerdd" sheetId="42" r:id="rId39"/>
    <sheet name="u28 parodi" sheetId="43" r:id="rId40"/>
    <sheet name="u28 erthygl" sheetId="44" r:id="rId41"/>
    <sheet name="u16 cystadleuaeth" sheetId="45" r:id="rId42"/>
    <sheet name="u21 cystadleuaeth" sheetId="46" r:id="rId43"/>
    <sheet name="u28 cystadleuaeth" sheetId="47" r:id="rId44"/>
    <sheet name="u28 limrig" sheetId="49" r:id="rId45"/>
    <sheet name="u28 brawddeg" sheetId="48" r:id="rId46"/>
    <sheet name="u28 ffotograffiaeth" sheetId="50" r:id="rId47"/>
    <sheet name="Overall Stock" sheetId="64" r:id="rId48"/>
    <sheet name="Sheet1" sheetId="65" r:id="rId4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66" l="1"/>
  <c r="H7" i="66"/>
  <c r="H5" i="66"/>
  <c r="G6" i="18"/>
  <c r="G7" i="18"/>
  <c r="G8" i="18"/>
  <c r="G9" i="18"/>
  <c r="G10" i="18"/>
  <c r="G11" i="18"/>
  <c r="G12" i="18"/>
  <c r="G5" i="18"/>
  <c r="G6" i="5"/>
  <c r="G7" i="5"/>
  <c r="G8" i="5"/>
  <c r="G9" i="5"/>
  <c r="G10" i="5"/>
  <c r="G11" i="5"/>
  <c r="G12" i="5"/>
  <c r="G13" i="5"/>
  <c r="G14" i="5"/>
  <c r="G15" i="5"/>
  <c r="G16" i="5"/>
  <c r="G5" i="5"/>
  <c r="I5" i="52"/>
  <c r="I6" i="52"/>
  <c r="I7" i="52"/>
  <c r="I8" i="52"/>
  <c r="I9" i="52"/>
  <c r="I4" i="52"/>
  <c r="I6" i="3"/>
  <c r="I7" i="3"/>
  <c r="I8" i="3"/>
  <c r="I9" i="3"/>
  <c r="I10" i="3"/>
  <c r="I11" i="3"/>
  <c r="I12" i="3"/>
  <c r="I13" i="3"/>
  <c r="I14" i="3"/>
  <c r="I5" i="3"/>
  <c r="I6" i="55"/>
  <c r="I7" i="55"/>
  <c r="I8" i="55"/>
  <c r="I9" i="55"/>
  <c r="I10" i="55"/>
  <c r="I11" i="55"/>
  <c r="I5" i="55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5" i="4"/>
  <c r="G6" i="7"/>
  <c r="G7" i="7"/>
  <c r="G8" i="7"/>
  <c r="G9" i="7"/>
  <c r="G10" i="7"/>
  <c r="G11" i="7"/>
  <c r="G5" i="7"/>
  <c r="G7" i="63"/>
  <c r="G8" i="63"/>
  <c r="G9" i="63"/>
  <c r="G10" i="63"/>
  <c r="G6" i="63"/>
  <c r="E6" i="16"/>
  <c r="E7" i="16"/>
  <c r="E8" i="16"/>
  <c r="E9" i="16"/>
  <c r="E10" i="16"/>
  <c r="E11" i="16"/>
  <c r="E12" i="16"/>
  <c r="E13" i="16"/>
  <c r="E14" i="16"/>
  <c r="E15" i="16"/>
  <c r="E16" i="16"/>
  <c r="E17" i="16"/>
  <c r="E5" i="16"/>
  <c r="K11" i="20"/>
  <c r="K10" i="20"/>
  <c r="K9" i="20"/>
  <c r="K8" i="20"/>
  <c r="K7" i="20"/>
  <c r="K6" i="20"/>
  <c r="K5" i="20"/>
  <c r="I7" i="19"/>
  <c r="I8" i="19"/>
  <c r="I9" i="19"/>
  <c r="I6" i="19"/>
  <c r="I5" i="19"/>
  <c r="C10" i="2"/>
  <c r="C11" i="2"/>
  <c r="C12" i="2"/>
  <c r="C13" i="2"/>
  <c r="C14" i="2"/>
  <c r="C9" i="2"/>
  <c r="F17" i="64"/>
  <c r="F16" i="64"/>
  <c r="F15" i="64"/>
  <c r="F14" i="64"/>
  <c r="F13" i="64"/>
  <c r="F12" i="64"/>
  <c r="F3" i="64"/>
  <c r="F4" i="64"/>
  <c r="F5" i="64"/>
  <c r="F6" i="64"/>
  <c r="F7" i="64"/>
  <c r="F2" i="64"/>
  <c r="G6" i="53"/>
  <c r="G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5" i="53"/>
  <c r="G6" i="54"/>
  <c r="G7" i="54"/>
  <c r="G8" i="54"/>
  <c r="G9" i="54"/>
  <c r="G10" i="54"/>
  <c r="G11" i="54"/>
  <c r="G12" i="54"/>
  <c r="G13" i="54"/>
  <c r="G14" i="54"/>
  <c r="G15" i="54"/>
  <c r="G16" i="54"/>
  <c r="G5" i="54"/>
  <c r="H15" i="21"/>
  <c r="H14" i="21"/>
  <c r="H13" i="21"/>
  <c r="H12" i="21"/>
  <c r="H8" i="21"/>
  <c r="H7" i="21"/>
  <c r="H6" i="21"/>
  <c r="H9" i="21"/>
  <c r="H10" i="21"/>
  <c r="H11" i="21"/>
  <c r="H16" i="21"/>
  <c r="H17" i="21"/>
  <c r="H18" i="21"/>
  <c r="G7" i="27"/>
  <c r="G8" i="27"/>
  <c r="G9" i="27"/>
  <c r="G10" i="27"/>
  <c r="N10" i="27" s="1"/>
  <c r="G11" i="27"/>
  <c r="G12" i="27"/>
  <c r="N12" i="27" s="1"/>
  <c r="G13" i="27"/>
  <c r="N13" i="27" s="1"/>
  <c r="G14" i="27"/>
  <c r="N14" i="27" s="1"/>
  <c r="G15" i="27"/>
  <c r="N15" i="27" s="1"/>
  <c r="G16" i="27"/>
  <c r="N16" i="27" s="1"/>
  <c r="G17" i="27"/>
  <c r="G18" i="27"/>
  <c r="N18" i="27" s="1"/>
  <c r="N7" i="27"/>
  <c r="N8" i="27"/>
  <c r="N9" i="27"/>
  <c r="N11" i="27"/>
  <c r="N17" i="27"/>
  <c r="G6" i="27"/>
  <c r="N6" i="27" s="1"/>
  <c r="L8" i="22"/>
  <c r="N8" i="22" s="1"/>
  <c r="L9" i="22"/>
  <c r="N9" i="22" s="1"/>
  <c r="L10" i="22"/>
  <c r="N10" i="22" s="1"/>
  <c r="L11" i="22"/>
  <c r="N11" i="22" s="1"/>
  <c r="L12" i="22"/>
  <c r="N12" i="22" s="1"/>
  <c r="L13" i="22"/>
  <c r="N13" i="22" s="1"/>
  <c r="L14" i="22"/>
  <c r="N14" i="22" s="1"/>
  <c r="L15" i="22"/>
  <c r="N15" i="22" s="1"/>
  <c r="L16" i="22"/>
  <c r="N16" i="22" s="1"/>
  <c r="L17" i="22"/>
  <c r="N17" i="22" s="1"/>
  <c r="L7" i="22"/>
  <c r="N7" i="22" s="1"/>
  <c r="G8" i="62"/>
  <c r="N8" i="62" s="1"/>
  <c r="G9" i="62"/>
  <c r="N9" i="62" s="1"/>
  <c r="G10" i="62"/>
  <c r="N10" i="62" s="1"/>
  <c r="G11" i="62"/>
  <c r="N11" i="62" s="1"/>
  <c r="G12" i="62"/>
  <c r="N12" i="62" s="1"/>
  <c r="G13" i="62"/>
  <c r="N13" i="62" s="1"/>
  <c r="G14" i="62"/>
  <c r="N14" i="62" s="1"/>
  <c r="G15" i="62"/>
  <c r="N15" i="62" s="1"/>
  <c r="G16" i="62"/>
  <c r="N16" i="62" s="1"/>
  <c r="G17" i="62"/>
  <c r="N17" i="62" s="1"/>
  <c r="G18" i="62"/>
  <c r="N18" i="62" s="1"/>
  <c r="G19" i="62"/>
  <c r="N19" i="62" s="1"/>
  <c r="G20" i="62"/>
  <c r="N20" i="62" s="1"/>
  <c r="G7" i="62"/>
  <c r="N7" i="62" s="1"/>
  <c r="G7" i="31"/>
  <c r="N7" i="31" s="1"/>
  <c r="G8" i="31"/>
  <c r="N8" i="31" s="1"/>
  <c r="G9" i="31"/>
  <c r="N9" i="31" s="1"/>
  <c r="G10" i="31"/>
  <c r="N10" i="31" s="1"/>
  <c r="G6" i="31"/>
  <c r="N6" i="31" s="1"/>
  <c r="L7" i="29"/>
  <c r="N7" i="29" s="1"/>
  <c r="L8" i="29"/>
  <c r="N8" i="29" s="1"/>
  <c r="L9" i="29"/>
  <c r="N9" i="29" s="1"/>
  <c r="L10" i="29"/>
  <c r="N10" i="29" s="1"/>
  <c r="L11" i="29"/>
  <c r="L6" i="29"/>
  <c r="N6" i="29" s="1"/>
  <c r="N11" i="29"/>
  <c r="N7" i="28"/>
  <c r="N8" i="28"/>
  <c r="N9" i="28"/>
  <c r="N6" i="28"/>
  <c r="N7" i="32"/>
  <c r="N8" i="32"/>
  <c r="N9" i="32"/>
  <c r="N10" i="32"/>
  <c r="N11" i="32"/>
  <c r="N6" i="32"/>
  <c r="L7" i="24"/>
  <c r="N7" i="24" s="1"/>
  <c r="L8" i="24"/>
  <c r="N8" i="24" s="1"/>
  <c r="L9" i="24"/>
  <c r="N9" i="24" s="1"/>
  <c r="L10" i="24"/>
  <c r="N10" i="24" s="1"/>
  <c r="L11" i="24"/>
  <c r="N11" i="24" s="1"/>
  <c r="L12" i="24"/>
  <c r="N12" i="24" s="1"/>
  <c r="L13" i="24"/>
  <c r="N13" i="24" s="1"/>
  <c r="L14" i="24"/>
  <c r="N14" i="24" s="1"/>
  <c r="L15" i="24"/>
  <c r="N15" i="24" s="1"/>
  <c r="L16" i="24"/>
  <c r="N16" i="24" s="1"/>
  <c r="L17" i="24"/>
  <c r="N17" i="24" s="1"/>
  <c r="L6" i="24"/>
  <c r="N6" i="24" s="1"/>
  <c r="L7" i="32"/>
  <c r="L8" i="32"/>
  <c r="L9" i="32"/>
  <c r="L10" i="32"/>
  <c r="L11" i="32"/>
  <c r="L6" i="32"/>
  <c r="G7" i="28"/>
  <c r="G8" i="28"/>
  <c r="G9" i="28"/>
  <c r="G6" i="28"/>
  <c r="J6" i="17"/>
  <c r="J7" i="17"/>
  <c r="J8" i="17"/>
  <c r="J9" i="17"/>
  <c r="J10" i="17"/>
  <c r="J11" i="17"/>
  <c r="J12" i="17"/>
  <c r="J5" i="17"/>
  <c r="N18" i="24"/>
  <c r="N19" i="24"/>
  <c r="N20" i="24"/>
  <c r="N12" i="29"/>
  <c r="N13" i="29"/>
  <c r="N14" i="29"/>
  <c r="N15" i="29"/>
  <c r="N16" i="29"/>
  <c r="N17" i="29"/>
  <c r="N18" i="29"/>
  <c r="N19" i="29"/>
  <c r="N20" i="29"/>
  <c r="N10" i="28"/>
  <c r="N11" i="28"/>
  <c r="N12" i="28"/>
  <c r="N13" i="28"/>
  <c r="N14" i="28"/>
  <c r="N15" i="28"/>
  <c r="N16" i="28"/>
  <c r="N17" i="28"/>
  <c r="N18" i="28"/>
  <c r="N19" i="28"/>
  <c r="N20" i="28"/>
  <c r="N19" i="27"/>
  <c r="N20" i="27"/>
  <c r="N18" i="22"/>
  <c r="N19" i="22"/>
  <c r="N20" i="22"/>
  <c r="N6" i="22"/>
  <c r="N12" i="32"/>
  <c r="N13" i="32"/>
  <c r="N14" i="32"/>
  <c r="N15" i="32"/>
  <c r="N16" i="32"/>
  <c r="N17" i="32"/>
  <c r="N18" i="32"/>
  <c r="N19" i="32"/>
  <c r="N20" i="32"/>
  <c r="N11" i="31"/>
  <c r="N12" i="31"/>
  <c r="N13" i="31"/>
  <c r="N14" i="31"/>
  <c r="N15" i="31"/>
  <c r="N16" i="31"/>
  <c r="N17" i="31"/>
  <c r="N18" i="31"/>
  <c r="N19" i="31"/>
  <c r="N20" i="31"/>
  <c r="G10" i="2"/>
  <c r="G11" i="2"/>
  <c r="G12" i="2"/>
  <c r="G13" i="2"/>
  <c r="G14" i="2"/>
  <c r="G9" i="2"/>
  <c r="S10" i="2"/>
  <c r="S11" i="2"/>
  <c r="S12" i="2"/>
  <c r="S13" i="2"/>
  <c r="S14" i="2"/>
  <c r="S9" i="2"/>
  <c r="AT10" i="2"/>
  <c r="R10" i="2"/>
  <c r="R11" i="2"/>
  <c r="R12" i="2"/>
  <c r="R13" i="2"/>
  <c r="R14" i="2"/>
  <c r="Q10" i="2"/>
  <c r="Q11" i="2"/>
  <c r="Q12" i="2"/>
  <c r="Q13" i="2"/>
  <c r="Q14" i="2"/>
  <c r="P10" i="2"/>
  <c r="P11" i="2"/>
  <c r="P12" i="2"/>
  <c r="P13" i="2"/>
  <c r="P14" i="2"/>
  <c r="R9" i="2"/>
  <c r="Q9" i="2"/>
  <c r="P9" i="2"/>
  <c r="O11" i="2"/>
  <c r="O12" i="2"/>
  <c r="O13" i="2"/>
  <c r="O14" i="2"/>
  <c r="O9" i="2"/>
  <c r="AT11" i="2"/>
  <c r="AT12" i="2"/>
  <c r="AT13" i="2"/>
  <c r="AT14" i="2"/>
  <c r="AS10" i="2"/>
  <c r="AS11" i="2"/>
  <c r="AS12" i="2"/>
  <c r="AS13" i="2"/>
  <c r="AS14" i="2"/>
  <c r="AR10" i="2"/>
  <c r="AR11" i="2"/>
  <c r="AR12" i="2"/>
  <c r="AR13" i="2"/>
  <c r="AR14" i="2"/>
  <c r="AQ10" i="2"/>
  <c r="AQ11" i="2"/>
  <c r="AQ12" i="2"/>
  <c r="AQ13" i="2"/>
  <c r="AQ14" i="2"/>
  <c r="AP10" i="2"/>
  <c r="AP11" i="2"/>
  <c r="AP12" i="2"/>
  <c r="AP13" i="2"/>
  <c r="AP14" i="2"/>
  <c r="AT9" i="2"/>
  <c r="AS9" i="2"/>
  <c r="AR9" i="2"/>
  <c r="AQ9" i="2"/>
  <c r="AP9" i="2"/>
  <c r="AO10" i="2"/>
  <c r="AO11" i="2"/>
  <c r="AO12" i="2"/>
  <c r="AO13" i="2"/>
  <c r="AO14" i="2"/>
  <c r="AO9" i="2"/>
  <c r="AN10" i="2"/>
  <c r="AN11" i="2"/>
  <c r="AN12" i="2"/>
  <c r="AN13" i="2"/>
  <c r="AN14" i="2"/>
  <c r="AN9" i="2"/>
  <c r="AM10" i="2"/>
  <c r="AM11" i="2"/>
  <c r="AM12" i="2"/>
  <c r="AM13" i="2"/>
  <c r="AM14" i="2"/>
  <c r="AM9" i="2"/>
  <c r="AL10" i="2"/>
  <c r="AL11" i="2"/>
  <c r="AL12" i="2"/>
  <c r="AL13" i="2"/>
  <c r="AL14" i="2"/>
  <c r="AL9" i="2"/>
  <c r="AK10" i="2"/>
  <c r="AK11" i="2"/>
  <c r="AK12" i="2"/>
  <c r="AK13" i="2"/>
  <c r="AK14" i="2"/>
  <c r="AK9" i="2"/>
  <c r="AJ10" i="2"/>
  <c r="AJ11" i="2"/>
  <c r="AJ12" i="2"/>
  <c r="AJ13" i="2"/>
  <c r="AJ14" i="2"/>
  <c r="AJ9" i="2"/>
  <c r="AI10" i="2"/>
  <c r="AI11" i="2"/>
  <c r="AI12" i="2"/>
  <c r="AI13" i="2"/>
  <c r="AI14" i="2"/>
  <c r="AI9" i="2"/>
  <c r="AH10" i="2"/>
  <c r="AH11" i="2"/>
  <c r="AH12" i="2"/>
  <c r="AH13" i="2"/>
  <c r="AH14" i="2"/>
  <c r="AH9" i="2"/>
  <c r="AG10" i="2"/>
  <c r="AG11" i="2"/>
  <c r="AG12" i="2"/>
  <c r="AG13" i="2"/>
  <c r="AG14" i="2"/>
  <c r="AG9" i="2"/>
  <c r="AF10" i="2"/>
  <c r="AF11" i="2"/>
  <c r="AF12" i="2"/>
  <c r="AF13" i="2"/>
  <c r="AF14" i="2"/>
  <c r="AF9" i="2"/>
  <c r="AE10" i="2"/>
  <c r="AE11" i="2"/>
  <c r="AE12" i="2"/>
  <c r="AE13" i="2"/>
  <c r="AE14" i="2"/>
  <c r="AE9" i="2"/>
  <c r="AD10" i="2"/>
  <c r="AD11" i="2"/>
  <c r="AD12" i="2"/>
  <c r="AD13" i="2"/>
  <c r="AD14" i="2"/>
  <c r="AD9" i="2"/>
  <c r="AC10" i="2"/>
  <c r="AC11" i="2"/>
  <c r="AC12" i="2"/>
  <c r="AC13" i="2"/>
  <c r="AC14" i="2"/>
  <c r="AC9" i="2"/>
  <c r="AB10" i="2"/>
  <c r="AB11" i="2"/>
  <c r="AB12" i="2"/>
  <c r="AB13" i="2"/>
  <c r="AB14" i="2"/>
  <c r="AB9" i="2"/>
  <c r="AA10" i="2"/>
  <c r="AA11" i="2"/>
  <c r="AA12" i="2"/>
  <c r="AA13" i="2"/>
  <c r="AA14" i="2"/>
  <c r="AA9" i="2"/>
  <c r="Z10" i="2"/>
  <c r="Z11" i="2"/>
  <c r="Z12" i="2"/>
  <c r="Z13" i="2"/>
  <c r="Z14" i="2"/>
  <c r="Z9" i="2"/>
  <c r="Y10" i="2"/>
  <c r="Y11" i="2"/>
  <c r="Y12" i="2"/>
  <c r="Y13" i="2"/>
  <c r="Y14" i="2"/>
  <c r="Y9" i="2"/>
  <c r="X10" i="2"/>
  <c r="X11" i="2"/>
  <c r="X12" i="2"/>
  <c r="X13" i="2"/>
  <c r="X14" i="2"/>
  <c r="X9" i="2"/>
  <c r="W10" i="2"/>
  <c r="W11" i="2"/>
  <c r="W12" i="2"/>
  <c r="W13" i="2"/>
  <c r="W14" i="2"/>
  <c r="W9" i="2"/>
  <c r="U10" i="2"/>
  <c r="U11" i="2"/>
  <c r="U12" i="2"/>
  <c r="U13" i="2"/>
  <c r="U14" i="2"/>
  <c r="U9" i="2"/>
  <c r="D13" i="2"/>
  <c r="M10" i="2"/>
  <c r="M11" i="2"/>
  <c r="M12" i="2"/>
  <c r="M13" i="2"/>
  <c r="M14" i="2"/>
  <c r="M9" i="2"/>
  <c r="T10" i="2"/>
  <c r="T11" i="2"/>
  <c r="T12" i="2"/>
  <c r="T13" i="2"/>
  <c r="T14" i="2"/>
  <c r="T9" i="2"/>
  <c r="V10" i="2"/>
  <c r="V11" i="2"/>
  <c r="V12" i="2"/>
  <c r="V13" i="2"/>
  <c r="V14" i="2"/>
  <c r="V9" i="2"/>
  <c r="N10" i="2"/>
  <c r="N11" i="2"/>
  <c r="N12" i="2"/>
  <c r="N13" i="2"/>
  <c r="N14" i="2"/>
  <c r="N9" i="2"/>
  <c r="L10" i="2"/>
  <c r="L11" i="2"/>
  <c r="L12" i="2"/>
  <c r="L13" i="2"/>
  <c r="L14" i="2"/>
  <c r="L9" i="2"/>
  <c r="K10" i="2"/>
  <c r="K11" i="2"/>
  <c r="K12" i="2"/>
  <c r="K13" i="2"/>
  <c r="K14" i="2"/>
  <c r="K9" i="2"/>
  <c r="J11" i="2"/>
  <c r="J12" i="2"/>
  <c r="J13" i="2"/>
  <c r="J14" i="2"/>
  <c r="J9" i="2"/>
  <c r="I10" i="2"/>
  <c r="I11" i="2"/>
  <c r="I12" i="2"/>
  <c r="I13" i="2"/>
  <c r="I14" i="2"/>
  <c r="I9" i="2"/>
  <c r="H10" i="2"/>
  <c r="H11" i="2"/>
  <c r="H12" i="2"/>
  <c r="H13" i="2"/>
  <c r="H9" i="2"/>
  <c r="F10" i="2"/>
  <c r="F11" i="2"/>
  <c r="F12" i="2"/>
  <c r="F13" i="2"/>
  <c r="F14" i="2"/>
  <c r="F9" i="2"/>
  <c r="E10" i="2"/>
  <c r="E11" i="2"/>
  <c r="E12" i="2"/>
  <c r="E13" i="2"/>
  <c r="E14" i="2"/>
  <c r="E9" i="2"/>
  <c r="D14" i="2"/>
  <c r="D10" i="2"/>
  <c r="D11" i="2"/>
  <c r="D12" i="2"/>
  <c r="D9" i="2"/>
  <c r="B10" i="2"/>
  <c r="B11" i="2"/>
  <c r="B12" i="2"/>
  <c r="B13" i="2"/>
  <c r="B14" i="2"/>
  <c r="B9" i="2"/>
  <c r="AU14" i="2" l="1"/>
  <c r="AU9" i="2"/>
  <c r="AU11" i="2"/>
  <c r="AU13" i="2"/>
  <c r="AU12" i="2"/>
  <c r="AU10" i="2"/>
</calcChain>
</file>

<file path=xl/sharedStrings.xml><?xml version="1.0" encoding="utf-8"?>
<sst xmlns="http://schemas.openxmlformats.org/spreadsheetml/2006/main" count="1199" uniqueCount="363">
  <si>
    <t>Time</t>
  </si>
  <si>
    <t xml:space="preserve">JUNIOR STOCKJUDGING MARK SHEET </t>
  </si>
  <si>
    <t>Ring 1</t>
  </si>
  <si>
    <t>Ring 2</t>
  </si>
  <si>
    <t>Name</t>
  </si>
  <si>
    <t>Club</t>
  </si>
  <si>
    <t>Placing</t>
  </si>
  <si>
    <t>Accuracy</t>
  </si>
  <si>
    <t>Comparison</t>
  </si>
  <si>
    <t>Style</t>
  </si>
  <si>
    <t>Sub Total</t>
  </si>
  <si>
    <t>Total</t>
  </si>
  <si>
    <t>POS</t>
  </si>
  <si>
    <t>Faults</t>
  </si>
  <si>
    <t xml:space="preserve">INTERMEDIATE STOCKJUDGING MARK SHEET </t>
  </si>
  <si>
    <t>ring 2</t>
  </si>
  <si>
    <t>ring 1</t>
  </si>
  <si>
    <t>U21</t>
  </si>
  <si>
    <t>POINTS</t>
  </si>
  <si>
    <t>ABERGAVENNY</t>
  </si>
  <si>
    <t>BEDWAS</t>
  </si>
  <si>
    <t>CRUCORNEY</t>
  </si>
  <si>
    <t>RAGLAN</t>
  </si>
  <si>
    <t>USK</t>
  </si>
  <si>
    <t>WENTWOOD</t>
  </si>
  <si>
    <t xml:space="preserve">SENIOR STOCKJUDGING MARK SHEET </t>
  </si>
  <si>
    <t>UNDER 21</t>
  </si>
  <si>
    <t>RING 1</t>
  </si>
  <si>
    <t>RING 2</t>
  </si>
  <si>
    <t xml:space="preserve">U28 </t>
  </si>
  <si>
    <t>UNDER 18</t>
  </si>
  <si>
    <t>U16</t>
  </si>
  <si>
    <t>UNDER 16</t>
  </si>
  <si>
    <t xml:space="preserve">Total </t>
  </si>
  <si>
    <t>Total (100)</t>
  </si>
  <si>
    <t xml:space="preserve">POSITION </t>
  </si>
  <si>
    <t>POSITION</t>
  </si>
  <si>
    <t>Position</t>
  </si>
  <si>
    <t xml:space="preserve">Position </t>
  </si>
  <si>
    <t xml:space="preserve">Name </t>
  </si>
  <si>
    <t>CLUB</t>
  </si>
  <si>
    <t>COOKING</t>
  </si>
  <si>
    <t>SINGING</t>
  </si>
  <si>
    <t xml:space="preserve">TOTAL </t>
  </si>
  <si>
    <t xml:space="preserve">   </t>
  </si>
  <si>
    <t>CHICKEN JOINTING</t>
  </si>
  <si>
    <t>PROMO VIDEO</t>
  </si>
  <si>
    <t>XMAS CARD</t>
  </si>
  <si>
    <t>XMAS TREE</t>
  </si>
  <si>
    <t xml:space="preserve">CHICKEN JOINTING </t>
  </si>
  <si>
    <t>CHRISTMAS CARD</t>
  </si>
  <si>
    <t>ELLA RICHARDSON &amp; CARYS YOXHALL</t>
  </si>
  <si>
    <t>LUCY SHUKMAN &amp; AMY OXFORD</t>
  </si>
  <si>
    <t>AMY BAYLISS &amp; GEORGIA BAYLISS</t>
  </si>
  <si>
    <t>ADERYN CLARKE &amp; FREYA HOGGINS</t>
  </si>
  <si>
    <t>PHEOBE TAYLOR &amp; CHLOE TAYLOR</t>
  </si>
  <si>
    <t>RHI ACKERMAN &amp; ANNA MORGAN</t>
  </si>
  <si>
    <t>EMMA RICHARDSON  &amp; LAYLA NEALE</t>
  </si>
  <si>
    <t>PHEOBE MEADMORE &amp; SOPHIE RODERICK</t>
  </si>
  <si>
    <t xml:space="preserve">WENTWOOD </t>
  </si>
  <si>
    <t xml:space="preserve">LAMB TRIMMING </t>
  </si>
  <si>
    <t>CUBE</t>
  </si>
  <si>
    <t>FFERM FACTOR</t>
  </si>
  <si>
    <t>JUNIOR FFERM FACTOR</t>
  </si>
  <si>
    <t>AUCTIONEERING</t>
  </si>
  <si>
    <t xml:space="preserve">FENCING </t>
  </si>
  <si>
    <t>FENCING</t>
  </si>
  <si>
    <t>JUNIOR FENCING</t>
  </si>
  <si>
    <t>FARM SAFTEY</t>
  </si>
  <si>
    <t xml:space="preserve">U16 FLORAL </t>
  </si>
  <si>
    <t>U21 FLORAL</t>
  </si>
  <si>
    <t>U28 FLORAL</t>
  </si>
  <si>
    <t>U18 LAMB</t>
  </si>
  <si>
    <t>U16 LAMB</t>
  </si>
  <si>
    <t>U21 LAMB</t>
  </si>
  <si>
    <t>U28 LAMB</t>
  </si>
  <si>
    <t>U16 BEEF</t>
  </si>
  <si>
    <t>U18 BEEF</t>
  </si>
  <si>
    <t>U21 BEEF</t>
  </si>
  <si>
    <t>U28 BEEF</t>
  </si>
  <si>
    <t>BUTHCERS LAMB</t>
  </si>
  <si>
    <t>BUTCHERS LAMB</t>
  </si>
  <si>
    <t xml:space="preserve">UNDER 16 </t>
  </si>
  <si>
    <t xml:space="preserve"> STOCKJUDGING MARK SHEET </t>
  </si>
  <si>
    <t>UNDER 28</t>
  </si>
  <si>
    <t xml:space="preserve">STOCKJUDGING MARK SHEET </t>
  </si>
  <si>
    <t>BUTCHERS BEEF</t>
  </si>
  <si>
    <t>Total  (100)</t>
  </si>
  <si>
    <t>Task 1 (50)</t>
  </si>
  <si>
    <t>Lot description &amp; Valuation (20)</t>
  </si>
  <si>
    <t>opening &amp; closing commentary (20)</t>
  </si>
  <si>
    <t>Auctioneering skill (40)</t>
  </si>
  <si>
    <t>auction conduct and practice (20)</t>
  </si>
  <si>
    <t>Use of Shears (20)</t>
  </si>
  <si>
    <t>Preparation of Lamb (20)</t>
  </si>
  <si>
    <t>safe working (10)</t>
  </si>
  <si>
    <t>finished lamb (50)</t>
  </si>
  <si>
    <t>Total 100</t>
  </si>
  <si>
    <t xml:space="preserve">position </t>
  </si>
  <si>
    <t>Originality of decorations (20)</t>
  </si>
  <si>
    <t>craftmanship of decorations (25)</t>
  </si>
  <si>
    <t>practical test (15)</t>
  </si>
  <si>
    <t>overall effect of tree (40)</t>
  </si>
  <si>
    <t>Design (20)</t>
  </si>
  <si>
    <t>Craftmanship (20)</t>
  </si>
  <si>
    <t>overall effect(40)</t>
  </si>
  <si>
    <t>preperation of table &amp; method (15)</t>
  </si>
  <si>
    <t>butchery and kinfe skills (20)</t>
  </si>
  <si>
    <t>portioning carcass (20)</t>
  </si>
  <si>
    <t>skin coverage of joints (15)</t>
  </si>
  <si>
    <t>cleanliness</t>
  </si>
  <si>
    <t>packaging &amp; presentation (15)</t>
  </si>
  <si>
    <t>placings - 1st, 2nd 3rd etc</t>
  </si>
  <si>
    <t xml:space="preserve">points 1 - 6 </t>
  </si>
  <si>
    <t>U28 PROSE</t>
  </si>
  <si>
    <t>U28 POEM</t>
  </si>
  <si>
    <t>U28 PARODY</t>
  </si>
  <si>
    <t>U28 ARTICLE</t>
  </si>
  <si>
    <t>U16 COMP FOR MEMBERS</t>
  </si>
  <si>
    <t>U21 COMP FOR MEMBERS</t>
  </si>
  <si>
    <t>U28 COMP FOR MEMBERS</t>
  </si>
  <si>
    <t>U28 SENTENCE</t>
  </si>
  <si>
    <t>U28 PHOTOGRAPHY</t>
  </si>
  <si>
    <t>U28 LIMERICK</t>
  </si>
  <si>
    <t>U28 RHYDDIATH</t>
  </si>
  <si>
    <t>U28 CERDD</t>
  </si>
  <si>
    <t>U28 PARODI</t>
  </si>
  <si>
    <t>U28 ERTHYGL</t>
  </si>
  <si>
    <t>U16 CYSTADLEUAETH</t>
  </si>
  <si>
    <t>U21 CYSTADLEUAETH</t>
  </si>
  <si>
    <t>U28 CYSTADLEUAETH</t>
  </si>
  <si>
    <t>U28 LIMRIG</t>
  </si>
  <si>
    <t>U28 BRAWDDEG</t>
  </si>
  <si>
    <t>Fixing end posts, strainer posts, diagonal strut &amp; box strainer (30)</t>
  </si>
  <si>
    <t>Intermediate posts (10)</t>
  </si>
  <si>
    <t>Overall neatness (20)</t>
  </si>
  <si>
    <t>fixing &amp; tensioning of netting &amp; barbed wire (25)</t>
  </si>
  <si>
    <t>joint in netting and barbed wire (10)</t>
  </si>
  <si>
    <t>written risk assessment (5)</t>
  </si>
  <si>
    <t>straining posts &amp; strut fixing (50)</t>
  </si>
  <si>
    <t>fixing &amp; tensioning of netting (50)</t>
  </si>
  <si>
    <t>fixing &amp; tensioning of barbed wire      (25)</t>
  </si>
  <si>
    <t>join in netting (20)</t>
  </si>
  <si>
    <t>intermediate post (25)</t>
  </si>
  <si>
    <t>overall neatness of finished job (30)</t>
  </si>
  <si>
    <t>NAME</t>
  </si>
  <si>
    <t>FARM SAFETY</t>
  </si>
  <si>
    <t>FOREMAN (30)</t>
  </si>
  <si>
    <t>TEAMWORK (70)</t>
  </si>
  <si>
    <t>TASK 1 -TRACTOR/TRAILER (100)</t>
  </si>
  <si>
    <t>TASK 2 - TRACTOR PASTURE TOPPER (100)</t>
  </si>
  <si>
    <t>TASK 3 - ATV (100)</t>
  </si>
  <si>
    <t>TASK 4 - FIRST AID (100)</t>
  </si>
  <si>
    <t>Total (500)</t>
  </si>
  <si>
    <t>ENTRIES</t>
  </si>
  <si>
    <t>FLORAL U16</t>
  </si>
  <si>
    <t>IDEA (20)</t>
  </si>
  <si>
    <t>COLOUR (20)</t>
  </si>
  <si>
    <t>COMPETITIONS (30)</t>
  </si>
  <si>
    <t>TECHNICAL (30</t>
  </si>
  <si>
    <t>TOTAL (100)</t>
  </si>
  <si>
    <t>FLORAL 28</t>
  </si>
  <si>
    <t>FLORAL U21</t>
  </si>
  <si>
    <t>1ST - 3</t>
  </si>
  <si>
    <t>2ND - 2</t>
  </si>
  <si>
    <t>3RD - 1</t>
  </si>
  <si>
    <t>EISTEDDFOD COMPETITIONS POINTS THIS INCLUDES THE SINGING</t>
  </si>
  <si>
    <t xml:space="preserve">OVERALL SCORES - AUTUTMN FAIR </t>
  </si>
  <si>
    <t>INCLUDES FIELD DAY, EISTEDDFODD, CUBE &amp;WINTER FAIR</t>
  </si>
  <si>
    <t>TASTE (40)</t>
  </si>
  <si>
    <t>INCORPORATION OF 3 MYSTERY INGREDIANTS INTO THE MENU (20)</t>
  </si>
  <si>
    <t>FINISHED COURSES, SUITABILITY, CHOICE OF MENU &amp; VARIETY (20)</t>
  </si>
  <si>
    <t>OVERALL DISPLAY &amp; INTERPRETATION OF THEME (20)</t>
  </si>
  <si>
    <t>SUITABLE CLOTHING (WHITE COATS, HEADWEAR, SHOES ETC (10)</t>
  </si>
  <si>
    <t>POSITITION</t>
  </si>
  <si>
    <t>practical test (20)</t>
  </si>
  <si>
    <t>Task 2 (50)</t>
  </si>
  <si>
    <t>3RD - 1 POINT</t>
  </si>
  <si>
    <t>2ND - 2 POINT</t>
  </si>
  <si>
    <t>1ST - 3 POINT</t>
  </si>
  <si>
    <t>1ST - 6</t>
  </si>
  <si>
    <t>2ND - 5</t>
  </si>
  <si>
    <t>3RD - 4</t>
  </si>
  <si>
    <t>4TH - 3</t>
  </si>
  <si>
    <t>5TH -2</t>
  </si>
  <si>
    <t>6TH - 1</t>
  </si>
  <si>
    <t>ALL OTHER COMPETITIONS WILL BE SCORED AS PER BELOW</t>
  </si>
  <si>
    <t xml:space="preserve">LAMB TRIMMING U18 </t>
  </si>
  <si>
    <t>LAMB TRIMMING U28</t>
  </si>
  <si>
    <t>NOTES</t>
  </si>
  <si>
    <t>Lamb trimming - we are splitting the competition at Gwent. U18 + U28. Highest scorer will go on to Wales</t>
  </si>
  <si>
    <t>Eisteddfod Singing and homework scores as per above</t>
  </si>
  <si>
    <t>Stockjudging - No Overall Team scores. Scores for Each age catergory in Beef and Lamb. Please can you work out the overall Beef and Lamb team winners though.</t>
  </si>
  <si>
    <t>Chloe Williams</t>
  </si>
  <si>
    <t>Usk</t>
  </si>
  <si>
    <t>Archie T-Jones</t>
  </si>
  <si>
    <t>Jessica Thomas</t>
  </si>
  <si>
    <t>Bedwas</t>
  </si>
  <si>
    <t>Sophie Ward</t>
  </si>
  <si>
    <t>Crucorney</t>
  </si>
  <si>
    <t>Evie Williams</t>
  </si>
  <si>
    <t>Freda Bell</t>
  </si>
  <si>
    <t>Wentwood</t>
  </si>
  <si>
    <t>Harry Yoxall</t>
  </si>
  <si>
    <t>Annie Hill</t>
  </si>
  <si>
    <t>Sam Bodily</t>
  </si>
  <si>
    <t>Abergavenny</t>
  </si>
  <si>
    <t>Neve Parry</t>
  </si>
  <si>
    <t>Raglan</t>
  </si>
  <si>
    <t>Jess Richardson</t>
  </si>
  <si>
    <t>Harrison Griffiths</t>
  </si>
  <si>
    <t>Katie Wooff</t>
  </si>
  <si>
    <t>Lucy Evans</t>
  </si>
  <si>
    <t>Cerys Williams</t>
  </si>
  <si>
    <t>Jack Bodily</t>
  </si>
  <si>
    <t>Will Richardson</t>
  </si>
  <si>
    <t>Thomas Berry</t>
  </si>
  <si>
    <t>Dom</t>
  </si>
  <si>
    <t>Eleri Williams</t>
  </si>
  <si>
    <t>Will Meadmore</t>
  </si>
  <si>
    <t>Huw Morgan</t>
  </si>
  <si>
    <t>Sophia Vassallo</t>
  </si>
  <si>
    <t>Rhiannon Williams</t>
  </si>
  <si>
    <t>Eleanor Price</t>
  </si>
  <si>
    <t>Nerys Lewis</t>
  </si>
  <si>
    <t>Elizabeth Davies</t>
  </si>
  <si>
    <t>Cerys Baker</t>
  </si>
  <si>
    <t>Ellis Parry</t>
  </si>
  <si>
    <t>Rob Walters</t>
  </si>
  <si>
    <t>Caleb Vater</t>
  </si>
  <si>
    <t>Kate Perkins</t>
  </si>
  <si>
    <t>Ethan Bevan</t>
  </si>
  <si>
    <t>Lara Miles</t>
  </si>
  <si>
    <t>Lewis Edwards</t>
  </si>
  <si>
    <t>Delicia Evans</t>
  </si>
  <si>
    <t>U28</t>
  </si>
  <si>
    <t>Gemma Bunning</t>
  </si>
  <si>
    <t>Lotty Jones</t>
  </si>
  <si>
    <t>Chloe Whistance</t>
  </si>
  <si>
    <t>Isaac Bailey</t>
  </si>
  <si>
    <t>Delcia Evans</t>
  </si>
  <si>
    <t>Total (400)</t>
  </si>
  <si>
    <t>Craft Floral (50)</t>
  </si>
  <si>
    <t>Craft Cookery (50)</t>
  </si>
  <si>
    <t>Craft Textile (50)</t>
  </si>
  <si>
    <t>Craft Natural (50)</t>
  </si>
  <si>
    <t>Craft Art (50)</t>
  </si>
  <si>
    <t>Attractiveness (50)</t>
  </si>
  <si>
    <t>Originality (50)</t>
  </si>
  <si>
    <t>Relevance (50)</t>
  </si>
  <si>
    <t>6=</t>
  </si>
  <si>
    <t>1=</t>
  </si>
  <si>
    <t>8=</t>
  </si>
  <si>
    <t>9=</t>
  </si>
  <si>
    <t>2=</t>
  </si>
  <si>
    <t>sat</t>
  </si>
  <si>
    <t>sun</t>
  </si>
  <si>
    <t xml:space="preserve">sun </t>
  </si>
  <si>
    <t>Holly Jones</t>
  </si>
  <si>
    <t>missing something</t>
  </si>
  <si>
    <t>Eleanor Corney</t>
  </si>
  <si>
    <t>Lauren Richards</t>
  </si>
  <si>
    <t>Hannah Mason</t>
  </si>
  <si>
    <t>Sophia Vasallo</t>
  </si>
  <si>
    <t>Freya Hoggins</t>
  </si>
  <si>
    <t>1st</t>
  </si>
  <si>
    <t>Molly Williams</t>
  </si>
  <si>
    <t>2nd</t>
  </si>
  <si>
    <t>Molly Bowen</t>
  </si>
  <si>
    <t>Amy Bayliss</t>
  </si>
  <si>
    <t>Cerys McShane</t>
  </si>
  <si>
    <t>Jody Jones</t>
  </si>
  <si>
    <t>Evie Hudman</t>
  </si>
  <si>
    <t>Emma Richardson</t>
  </si>
  <si>
    <t>Lottie Jones</t>
  </si>
  <si>
    <t>Holly Turner</t>
  </si>
  <si>
    <t>Ellie North</t>
  </si>
  <si>
    <t>Emily Brain</t>
  </si>
  <si>
    <t>Jocelyn Morgan</t>
  </si>
  <si>
    <t>Jessie Richardson</t>
  </si>
  <si>
    <t>Jess Wilks</t>
  </si>
  <si>
    <t>Grace Evans</t>
  </si>
  <si>
    <t>Chloe Taylor</t>
  </si>
  <si>
    <t>Phoenix Parry</t>
  </si>
  <si>
    <t>Mia Phillips</t>
  </si>
  <si>
    <t>Adreyn Clark</t>
  </si>
  <si>
    <t>Lamb</t>
  </si>
  <si>
    <t>Beef</t>
  </si>
  <si>
    <t>DISCO DANCING</t>
  </si>
  <si>
    <t>CHOREOGRAPHY (25)</t>
  </si>
  <si>
    <t>MUSICALITY (15)</t>
  </si>
  <si>
    <t>COSTUME (10)</t>
  </si>
  <si>
    <t>CONTENT &amp; VARIETY (25)</t>
  </si>
  <si>
    <t>OVERALL PERFORMANCE (25</t>
  </si>
  <si>
    <t>Usk A</t>
  </si>
  <si>
    <t>Usk B</t>
  </si>
  <si>
    <t>Crucorny</t>
  </si>
  <si>
    <t>Raglan A</t>
  </si>
  <si>
    <t>Raglan B</t>
  </si>
  <si>
    <t>Time faults</t>
  </si>
  <si>
    <t>RA ??</t>
  </si>
  <si>
    <t>maybe a -22 but doesn't affect position and total was 168</t>
  </si>
  <si>
    <t>Jocelyn Morgan &amp; Aderyn Clarke</t>
  </si>
  <si>
    <t>Chloe Whistance &amp; Tom Phillips</t>
  </si>
  <si>
    <t>Jonny Boulton Morgan Ward</t>
  </si>
  <si>
    <t>Chloe W &amp; Emily Brain</t>
  </si>
  <si>
    <t>Caleb Vater &amp; Sam Bodily</t>
  </si>
  <si>
    <t>Sophie Ward &amp; Evie Williams</t>
  </si>
  <si>
    <t>Grace Evans &amp; Emma Richardson</t>
  </si>
  <si>
    <t>Carys Yoxall &amp; Ella Richardson</t>
  </si>
  <si>
    <t>Henrt &amp; Harry Griff</t>
  </si>
  <si>
    <t>Annie Hill &amp; Harry Yoxall</t>
  </si>
  <si>
    <t>George Sims &amp; Isaac Bailey</t>
  </si>
  <si>
    <t>Jessie Richardson &amp; Ryan Will</t>
  </si>
  <si>
    <t>Ethan Bevan &amp; Drew Bennett</t>
  </si>
  <si>
    <t>7=</t>
  </si>
  <si>
    <t>12=</t>
  </si>
  <si>
    <t>Gemma bunning</t>
  </si>
  <si>
    <t>3=</t>
  </si>
  <si>
    <t>Isobell Hepsy-Jones</t>
  </si>
  <si>
    <t>Ben Baker</t>
  </si>
  <si>
    <t>James Trumper</t>
  </si>
  <si>
    <t>Kate Woof</t>
  </si>
  <si>
    <t>William Count</t>
  </si>
  <si>
    <t>5=</t>
  </si>
  <si>
    <t>Meg Hale</t>
  </si>
  <si>
    <t>Lucy Turner</t>
  </si>
  <si>
    <t>Cariad Nightangle</t>
  </si>
  <si>
    <t>Aderyn Clarke</t>
  </si>
  <si>
    <t>Ella Whistance</t>
  </si>
  <si>
    <t>Georgia Bayliss</t>
  </si>
  <si>
    <t>Sophia Vsssall</t>
  </si>
  <si>
    <t>Emma Richarson</t>
  </si>
  <si>
    <t>Amber Williams</t>
  </si>
  <si>
    <t>Tom Berry</t>
  </si>
  <si>
    <t>4=</t>
  </si>
  <si>
    <t>PRACTICAL COOKERY SKILLS, INCLUDING TEAMWORK (40)</t>
  </si>
  <si>
    <t>TOTAL (150)</t>
  </si>
  <si>
    <t>Tom Berry, Jess Wilks, Ernie Tranter</t>
  </si>
  <si>
    <t>Rhiannon Williams, Carys Yoxall, Ella Richardson</t>
  </si>
  <si>
    <t>Jessie Richardson, Amber Williams, Ella morgan</t>
  </si>
  <si>
    <t>Sophie Ward, Emmee Davies, Molly Bowen</t>
  </si>
  <si>
    <t>Sophia Vassallo, Cerys Bartlett, jessica Thomas</t>
  </si>
  <si>
    <t>Sam Pritchard, Lucy evans, Codie Cross</t>
  </si>
  <si>
    <t>Mia Phillips, Aderyn Clarke, Phoenix Parry</t>
  </si>
  <si>
    <t>Jack Watkins</t>
  </si>
  <si>
    <t>Joseph Payne</t>
  </si>
  <si>
    <t>Will Morgan</t>
  </si>
  <si>
    <t>Dom Hampson-Smith</t>
  </si>
  <si>
    <t>Ed Land</t>
  </si>
  <si>
    <t>Alis James</t>
  </si>
  <si>
    <t>Ernest Tranter</t>
  </si>
  <si>
    <t>3rd</t>
  </si>
  <si>
    <t>Invite all to training, all capable competitiors, see who turns up for training, then the committed will make a team</t>
  </si>
  <si>
    <t>Bedwas/Usk</t>
  </si>
  <si>
    <t>Half team</t>
  </si>
  <si>
    <t>JESSIE RICHARDSON &amp; Freda</t>
  </si>
  <si>
    <t>GEORGIA &amp; Aimee</t>
  </si>
  <si>
    <t>JESSICA THOMAS &amp; cerys</t>
  </si>
  <si>
    <t>Huw Gilchrist</t>
  </si>
  <si>
    <t>Rhodri Morris</t>
  </si>
  <si>
    <t>Dominic H-Smith</t>
  </si>
  <si>
    <t>crucroney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</si>
</sst>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textRotation="180"/>
    </xf>
    <xf numFmtId="0" fontId="6" fillId="0" borderId="7" xfId="0" applyFont="1" applyBorder="1" applyAlignment="1">
      <alignment horizontal="center" textRotation="180"/>
    </xf>
    <xf numFmtId="0" fontId="6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0" fillId="0" borderId="8" xfId="0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/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0" xfId="0" applyFont="1"/>
    <xf numFmtId="0" fontId="3" fillId="0" borderId="1" xfId="0" applyFont="1" applyBorder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24" fillId="0" borderId="1" xfId="0" applyFont="1" applyBorder="1"/>
    <xf numFmtId="0" fontId="23" fillId="0" borderId="0" xfId="0" applyFont="1"/>
    <xf numFmtId="0" fontId="25" fillId="0" borderId="1" xfId="0" applyFont="1" applyBorder="1"/>
    <xf numFmtId="0" fontId="26" fillId="0" borderId="0" xfId="0" applyFont="1"/>
    <xf numFmtId="0" fontId="17" fillId="0" borderId="0" xfId="0" applyFont="1"/>
    <xf numFmtId="0" fontId="0" fillId="0" borderId="9" xfId="0" applyBorder="1"/>
    <xf numFmtId="0" fontId="0" fillId="0" borderId="10" xfId="0" applyBorder="1"/>
    <xf numFmtId="0" fontId="2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textRotation="180"/>
    </xf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24" fillId="0" borderId="0" xfId="0" applyFont="1"/>
    <xf numFmtId="0" fontId="7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7" fillId="0" borderId="1" xfId="0" applyFont="1" applyBorder="1"/>
    <xf numFmtId="0" fontId="0" fillId="0" borderId="6" xfId="0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29" fillId="0" borderId="0" xfId="0" applyFont="1"/>
    <xf numFmtId="0" fontId="14" fillId="0" borderId="0" xfId="0" applyFont="1" applyAlignment="1">
      <alignment horizontal="center"/>
    </xf>
    <xf numFmtId="0" fontId="1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34" fillId="0" borderId="0" xfId="0" applyFont="1"/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0" xfId="0" applyFill="1"/>
    <xf numFmtId="0" fontId="0" fillId="5" borderId="0" xfId="0" applyFill="1"/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0DAD-6054-4E24-89B7-1A7D81BD10E5}">
  <dimension ref="A2:AV19"/>
  <sheetViews>
    <sheetView tabSelected="1" workbookViewId="0">
      <pane xSplit="1" ySplit="8" topLeftCell="AH9" activePane="bottomRight" state="frozen"/>
      <selection pane="topRight" activeCell="B1" sqref="B1"/>
      <selection pane="bottomLeft" activeCell="A6" sqref="A6"/>
      <selection pane="bottomRight" activeCell="AY25" sqref="AY25"/>
    </sheetView>
  </sheetViews>
  <sheetFormatPr baseColWidth="10" defaultColWidth="8.83203125" defaultRowHeight="15" x14ac:dyDescent="0.2"/>
  <cols>
    <col min="1" max="1" width="15.33203125" bestFit="1" customWidth="1"/>
    <col min="7" max="7" width="11.1640625" customWidth="1"/>
    <col min="8" max="8" width="11.6640625" customWidth="1"/>
    <col min="10" max="10" width="15.33203125" customWidth="1"/>
    <col min="11" max="11" width="14.1640625" customWidth="1"/>
    <col min="12" max="12" width="16.5" customWidth="1"/>
    <col min="13" max="46" width="10.83203125" customWidth="1"/>
  </cols>
  <sheetData>
    <row r="2" spans="1:48" ht="21" x14ac:dyDescent="0.25">
      <c r="A2" s="46" t="s">
        <v>167</v>
      </c>
      <c r="K2" s="73" t="s">
        <v>166</v>
      </c>
      <c r="P2" t="s">
        <v>186</v>
      </c>
      <c r="AI2" s="73"/>
      <c r="AJ2" s="73"/>
      <c r="AK2" s="73"/>
    </row>
    <row r="3" spans="1:48" x14ac:dyDescent="0.2">
      <c r="A3" s="74" t="s">
        <v>168</v>
      </c>
      <c r="B3" s="74"/>
      <c r="C3" s="74"/>
      <c r="D3" s="75"/>
      <c r="E3" s="75"/>
      <c r="F3" s="75"/>
      <c r="G3" s="75"/>
      <c r="K3" s="73" t="s">
        <v>163</v>
      </c>
      <c r="P3" t="s">
        <v>180</v>
      </c>
      <c r="Q3" t="s">
        <v>183</v>
      </c>
      <c r="AI3" s="73"/>
      <c r="AJ3" s="73"/>
      <c r="AK3" s="73"/>
    </row>
    <row r="4" spans="1:48" x14ac:dyDescent="0.2">
      <c r="D4" s="31"/>
      <c r="E4" s="31"/>
      <c r="F4" s="31"/>
      <c r="G4" s="31"/>
      <c r="K4" s="73" t="s">
        <v>164</v>
      </c>
      <c r="P4" t="s">
        <v>181</v>
      </c>
      <c r="Q4" t="s">
        <v>184</v>
      </c>
      <c r="AI4" s="73"/>
      <c r="AJ4" s="73"/>
      <c r="AK4" s="73"/>
    </row>
    <row r="5" spans="1:48" x14ac:dyDescent="0.2">
      <c r="D5" s="31"/>
      <c r="E5" s="31"/>
      <c r="F5" s="31"/>
      <c r="G5" s="31"/>
      <c r="K5" s="73" t="s">
        <v>165</v>
      </c>
      <c r="P5" t="s">
        <v>182</v>
      </c>
      <c r="Q5" t="s">
        <v>185</v>
      </c>
      <c r="AI5" s="73"/>
      <c r="AJ5" s="73"/>
      <c r="AK5" s="73"/>
    </row>
    <row r="6" spans="1:48" x14ac:dyDescent="0.2">
      <c r="D6" s="31"/>
      <c r="E6" s="31"/>
      <c r="F6" s="31"/>
      <c r="G6" s="31"/>
    </row>
    <row r="7" spans="1:48" x14ac:dyDescent="0.2">
      <c r="D7" s="31"/>
      <c r="E7" s="31"/>
      <c r="F7" s="31"/>
      <c r="G7" s="31"/>
    </row>
    <row r="8" spans="1:48" ht="48" x14ac:dyDescent="0.2">
      <c r="A8" s="26" t="s">
        <v>40</v>
      </c>
      <c r="B8" s="26" t="s">
        <v>45</v>
      </c>
      <c r="C8" s="26" t="s">
        <v>288</v>
      </c>
      <c r="D8" s="26" t="s">
        <v>47</v>
      </c>
      <c r="E8" s="26" t="s">
        <v>48</v>
      </c>
      <c r="F8" s="26" t="s">
        <v>46</v>
      </c>
      <c r="G8" s="26" t="s">
        <v>187</v>
      </c>
      <c r="H8" s="26" t="s">
        <v>188</v>
      </c>
      <c r="I8" s="82" t="s">
        <v>42</v>
      </c>
      <c r="J8" s="26" t="s">
        <v>62</v>
      </c>
      <c r="K8" s="26" t="s">
        <v>61</v>
      </c>
      <c r="L8" s="26" t="s">
        <v>64</v>
      </c>
      <c r="M8" s="26" t="s">
        <v>66</v>
      </c>
      <c r="N8" s="26" t="s">
        <v>67</v>
      </c>
      <c r="O8" s="26" t="s">
        <v>68</v>
      </c>
      <c r="P8" s="26" t="s">
        <v>69</v>
      </c>
      <c r="Q8" s="26" t="s">
        <v>70</v>
      </c>
      <c r="R8" s="26" t="s">
        <v>71</v>
      </c>
      <c r="S8" s="26" t="s">
        <v>41</v>
      </c>
      <c r="T8" s="26" t="s">
        <v>73</v>
      </c>
      <c r="U8" s="26" t="s">
        <v>72</v>
      </c>
      <c r="V8" s="26" t="s">
        <v>74</v>
      </c>
      <c r="W8" s="26" t="s">
        <v>75</v>
      </c>
      <c r="X8" s="26" t="s">
        <v>76</v>
      </c>
      <c r="Y8" s="26" t="s">
        <v>77</v>
      </c>
      <c r="Z8" s="26" t="s">
        <v>78</v>
      </c>
      <c r="AA8" s="26" t="s">
        <v>79</v>
      </c>
      <c r="AB8" s="82" t="s">
        <v>114</v>
      </c>
      <c r="AC8" s="82" t="s">
        <v>115</v>
      </c>
      <c r="AD8" s="82" t="s">
        <v>116</v>
      </c>
      <c r="AE8" s="82" t="s">
        <v>117</v>
      </c>
      <c r="AF8" s="82" t="s">
        <v>118</v>
      </c>
      <c r="AG8" s="82" t="s">
        <v>119</v>
      </c>
      <c r="AH8" s="82" t="s">
        <v>120</v>
      </c>
      <c r="AI8" s="82" t="s">
        <v>121</v>
      </c>
      <c r="AJ8" s="82" t="s">
        <v>122</v>
      </c>
      <c r="AK8" s="82" t="s">
        <v>123</v>
      </c>
      <c r="AL8" s="82" t="s">
        <v>124</v>
      </c>
      <c r="AM8" s="82" t="s">
        <v>125</v>
      </c>
      <c r="AN8" s="82" t="s">
        <v>126</v>
      </c>
      <c r="AO8" s="82" t="s">
        <v>127</v>
      </c>
      <c r="AP8" s="82" t="s">
        <v>128</v>
      </c>
      <c r="AQ8" s="82" t="s">
        <v>129</v>
      </c>
      <c r="AR8" s="82" t="s">
        <v>130</v>
      </c>
      <c r="AS8" s="82" t="s">
        <v>131</v>
      </c>
      <c r="AT8" s="82" t="s">
        <v>132</v>
      </c>
      <c r="AU8" s="83" t="s">
        <v>43</v>
      </c>
      <c r="AV8" s="26" t="s">
        <v>36</v>
      </c>
    </row>
    <row r="9" spans="1:48" ht="20" customHeight="1" x14ac:dyDescent="0.2">
      <c r="A9" s="32" t="s">
        <v>19</v>
      </c>
      <c r="B9" s="26">
        <f>'chicken jointing'!M5</f>
        <v>6</v>
      </c>
      <c r="C9" s="26">
        <f>'disco dancing'!L5</f>
        <v>0</v>
      </c>
      <c r="D9" s="26">
        <f>'xmas card'!J5</f>
        <v>4</v>
      </c>
      <c r="E9" s="26">
        <f>'xmas tree'!K5</f>
        <v>2</v>
      </c>
      <c r="F9" s="26">
        <f>+'promo video'!L5</f>
        <v>0</v>
      </c>
      <c r="G9" s="26">
        <f>'lamb trimming u18'!K6</f>
        <v>0</v>
      </c>
      <c r="H9" s="26">
        <f>'lamb trimming 28'!K5</f>
        <v>5</v>
      </c>
      <c r="I9" s="26">
        <f>singing!C5</f>
        <v>3</v>
      </c>
      <c r="J9" s="26">
        <f>'fferm factor'!I5</f>
        <v>3</v>
      </c>
      <c r="K9" s="26">
        <f>cube!N5</f>
        <v>1</v>
      </c>
      <c r="L9" s="26">
        <f>auctioneering!K5</f>
        <v>5</v>
      </c>
      <c r="M9" s="26">
        <f>fencing!M5</f>
        <v>0</v>
      </c>
      <c r="N9" s="26">
        <f>'junior fencing'!O5</f>
        <v>5</v>
      </c>
      <c r="O9" s="26">
        <f>'farm saftey '!M4</f>
        <v>0</v>
      </c>
      <c r="P9" s="26">
        <f>'u16 floral '!K5</f>
        <v>1</v>
      </c>
      <c r="Q9" s="26">
        <f>'u21 floral '!K5</f>
        <v>6</v>
      </c>
      <c r="R9" s="26">
        <f>'u28 floral'!L6</f>
        <v>3</v>
      </c>
      <c r="S9" s="26">
        <f>cooking!M5</f>
        <v>2</v>
      </c>
      <c r="T9" s="26">
        <f>'u16 lamb'!S8</f>
        <v>3</v>
      </c>
      <c r="U9" s="26">
        <f>'u18 lamb'!S6</f>
        <v>4</v>
      </c>
      <c r="V9" s="26">
        <f>'u21 lamb'!S6</f>
        <v>6</v>
      </c>
      <c r="W9" s="26">
        <f>'u28 lamb'!S7</f>
        <v>3</v>
      </c>
      <c r="X9" s="26">
        <f>'u16 beef'!S8</f>
        <v>3</v>
      </c>
      <c r="Y9" s="26">
        <f>'u18 beef'!S7</f>
        <v>6</v>
      </c>
      <c r="Z9" s="26">
        <f>'u21 beef'!S7</f>
        <v>4</v>
      </c>
      <c r="AA9" s="26">
        <f>'u28 beef'!S7</f>
        <v>3</v>
      </c>
      <c r="AB9" s="26">
        <f>'u28 Prose'!B4</f>
        <v>0</v>
      </c>
      <c r="AC9" s="26">
        <f>'u28 poem'!B4</f>
        <v>0</v>
      </c>
      <c r="AD9" s="26">
        <f>'u28 parody'!B4</f>
        <v>0</v>
      </c>
      <c r="AE9" s="26">
        <f>'u28 article'!B4</f>
        <v>0</v>
      </c>
      <c r="AF9" s="26">
        <f>'u16 comp for memmbers'!B4</f>
        <v>0</v>
      </c>
      <c r="AG9" s="26">
        <f>'under 21 comp for members'!B4</f>
        <v>0</v>
      </c>
      <c r="AH9" s="26">
        <f>'u28 comp for members'!B4</f>
        <v>0</v>
      </c>
      <c r="AI9" s="26">
        <f>'u28 sentence'!B4</f>
        <v>0</v>
      </c>
      <c r="AJ9" s="26">
        <f>'u28 photography'!B4</f>
        <v>0</v>
      </c>
      <c r="AK9" s="26">
        <f>'u28 limerick'!B5</f>
        <v>0</v>
      </c>
      <c r="AL9" s="26">
        <f>'u28 rhyddiath'!B4</f>
        <v>0</v>
      </c>
      <c r="AM9" s="26">
        <f>'u28 cerdd'!B4</f>
        <v>0</v>
      </c>
      <c r="AN9" s="26">
        <f>'u28 parodi'!B4</f>
        <v>0</v>
      </c>
      <c r="AO9" s="26">
        <f>'u28 erthygl'!B4</f>
        <v>0</v>
      </c>
      <c r="AP9" s="26">
        <f>'u16 cystadleuaeth'!B4</f>
        <v>0</v>
      </c>
      <c r="AQ9" s="26">
        <f>'u21 cystadleuaeth'!B4</f>
        <v>0</v>
      </c>
      <c r="AR9" s="26">
        <f>'u28 cystadleuaeth'!B4</f>
        <v>0</v>
      </c>
      <c r="AS9" s="26">
        <f>'u28 limrig'!B4</f>
        <v>0</v>
      </c>
      <c r="AT9" s="26">
        <f>'u28 brawddeg'!B4</f>
        <v>0</v>
      </c>
      <c r="AU9" s="83">
        <f t="shared" ref="AU9:AU14" si="0">SUM(B9:AT9)</f>
        <v>78</v>
      </c>
      <c r="AV9" s="26">
        <v>5</v>
      </c>
    </row>
    <row r="10" spans="1:48" ht="20" customHeight="1" x14ac:dyDescent="0.2">
      <c r="A10" s="32" t="s">
        <v>20</v>
      </c>
      <c r="B10" s="26">
        <f>'chicken jointing'!M6</f>
        <v>0</v>
      </c>
      <c r="C10" s="26">
        <f>'disco dancing'!L6</f>
        <v>0</v>
      </c>
      <c r="D10" s="26">
        <f>'xmas card'!J6</f>
        <v>1</v>
      </c>
      <c r="E10" s="26">
        <f>'xmas tree'!K6</f>
        <v>4</v>
      </c>
      <c r="F10" s="26">
        <f>+'promo video'!L6</f>
        <v>0</v>
      </c>
      <c r="G10" s="26">
        <f>'lamb trimming u18'!K7</f>
        <v>0</v>
      </c>
      <c r="H10" s="26">
        <f>'lamb trimming 28'!K6</f>
        <v>0</v>
      </c>
      <c r="I10" s="26">
        <f>singing!C6</f>
        <v>0</v>
      </c>
      <c r="J10" s="26">
        <v>0</v>
      </c>
      <c r="K10" s="26">
        <f>cube!N6</f>
        <v>2</v>
      </c>
      <c r="L10" s="26">
        <f>auctioneering!K6</f>
        <v>0</v>
      </c>
      <c r="M10" s="26">
        <f>fencing!M6</f>
        <v>5</v>
      </c>
      <c r="N10" s="26">
        <f>'junior fencing'!O6</f>
        <v>0</v>
      </c>
      <c r="O10" s="26">
        <v>5</v>
      </c>
      <c r="P10" s="26">
        <f>'u16 floral '!K6</f>
        <v>2</v>
      </c>
      <c r="Q10" s="26">
        <f>'u21 floral '!K6</f>
        <v>2</v>
      </c>
      <c r="R10" s="26">
        <f>'u28 floral'!L7</f>
        <v>2</v>
      </c>
      <c r="S10" s="26">
        <f>cooking!M6</f>
        <v>5</v>
      </c>
      <c r="T10" s="26">
        <f>'u16 lamb'!S9</f>
        <v>2</v>
      </c>
      <c r="U10" s="26">
        <f>'u18 lamb'!S7</f>
        <v>5</v>
      </c>
      <c r="V10" s="26">
        <f>'u21 lamb'!S7</f>
        <v>0</v>
      </c>
      <c r="W10" s="26">
        <f>'u28 lamb'!S8</f>
        <v>5</v>
      </c>
      <c r="X10" s="26">
        <f>'u16 beef'!S9</f>
        <v>1</v>
      </c>
      <c r="Y10" s="26">
        <f>'u18 beef'!S8</f>
        <v>4</v>
      </c>
      <c r="Z10" s="26">
        <f>'u21 beef'!S8</f>
        <v>0</v>
      </c>
      <c r="AA10" s="26">
        <f>'u28 beef'!S8</f>
        <v>2</v>
      </c>
      <c r="AB10" s="26">
        <f>'u28 Prose'!B5</f>
        <v>0</v>
      </c>
      <c r="AC10" s="26">
        <f>'u28 poem'!B5</f>
        <v>0</v>
      </c>
      <c r="AD10" s="26">
        <f>'u28 parody'!B5</f>
        <v>0</v>
      </c>
      <c r="AE10" s="26">
        <f>'u28 article'!B5</f>
        <v>0</v>
      </c>
      <c r="AF10" s="26">
        <f>'u16 comp for memmbers'!B5</f>
        <v>0</v>
      </c>
      <c r="AG10" s="26">
        <f>'under 21 comp for members'!B5</f>
        <v>0</v>
      </c>
      <c r="AH10" s="26">
        <f>'u28 comp for members'!B5</f>
        <v>0</v>
      </c>
      <c r="AI10" s="26">
        <f>'u28 sentence'!B5</f>
        <v>0</v>
      </c>
      <c r="AJ10" s="26">
        <f>'u28 photography'!B5</f>
        <v>0</v>
      </c>
      <c r="AK10" s="26">
        <f>'u28 limerick'!B6</f>
        <v>0</v>
      </c>
      <c r="AL10" s="26">
        <f>'u28 rhyddiath'!B5</f>
        <v>0</v>
      </c>
      <c r="AM10" s="26">
        <f>'u28 cerdd'!B5</f>
        <v>0</v>
      </c>
      <c r="AN10" s="26">
        <f>'u28 parodi'!B5</f>
        <v>0</v>
      </c>
      <c r="AO10" s="26">
        <f>'u28 erthygl'!B5</f>
        <v>0</v>
      </c>
      <c r="AP10" s="26">
        <f>'u16 cystadleuaeth'!B5</f>
        <v>0</v>
      </c>
      <c r="AQ10" s="26">
        <f>'u21 cystadleuaeth'!B5</f>
        <v>0</v>
      </c>
      <c r="AR10" s="26">
        <f>'u28 cystadleuaeth'!B5</f>
        <v>0</v>
      </c>
      <c r="AS10" s="26">
        <f>'u28 limrig'!B5</f>
        <v>0</v>
      </c>
      <c r="AT10" s="26">
        <f>'u28 brawddeg'!B5</f>
        <v>0</v>
      </c>
      <c r="AU10" s="83">
        <f t="shared" si="0"/>
        <v>47</v>
      </c>
      <c r="AV10" s="26">
        <v>6</v>
      </c>
    </row>
    <row r="11" spans="1:48" ht="20" customHeight="1" x14ac:dyDescent="0.2">
      <c r="A11" s="32" t="s">
        <v>21</v>
      </c>
      <c r="B11" s="26">
        <f>'chicken jointing'!M7</f>
        <v>4</v>
      </c>
      <c r="C11" s="26">
        <f>'disco dancing'!L7</f>
        <v>6</v>
      </c>
      <c r="D11" s="26">
        <f>'xmas card'!J7</f>
        <v>3</v>
      </c>
      <c r="E11" s="26">
        <f>'xmas tree'!K7</f>
        <v>5</v>
      </c>
      <c r="F11" s="26">
        <f>+'promo video'!L7</f>
        <v>0</v>
      </c>
      <c r="G11" s="26">
        <f>'lamb trimming u18'!K8</f>
        <v>0</v>
      </c>
      <c r="H11" s="26">
        <f>'lamb trimming 28'!K7</f>
        <v>0</v>
      </c>
      <c r="I11" s="26">
        <f>singing!C7</f>
        <v>0</v>
      </c>
      <c r="J11" s="26">
        <f>'fferm factor'!I7</f>
        <v>5</v>
      </c>
      <c r="K11" s="26">
        <f>cube!N7</f>
        <v>4</v>
      </c>
      <c r="L11" s="26">
        <f>auctioneering!K7</f>
        <v>2</v>
      </c>
      <c r="M11" s="26">
        <f>fencing!M7</f>
        <v>0</v>
      </c>
      <c r="N11" s="26">
        <f>'junior fencing'!O7</f>
        <v>2</v>
      </c>
      <c r="O11" s="26">
        <f>'farm saftey '!M6</f>
        <v>0</v>
      </c>
      <c r="P11" s="26">
        <f>'u16 floral '!K7</f>
        <v>4</v>
      </c>
      <c r="Q11" s="26">
        <f>'u21 floral '!K7</f>
        <v>4</v>
      </c>
      <c r="R11" s="26">
        <f>'u28 floral'!L8</f>
        <v>5</v>
      </c>
      <c r="S11" s="26">
        <f>cooking!M7</f>
        <v>3</v>
      </c>
      <c r="T11" s="26">
        <f>'u16 lamb'!S10</f>
        <v>1</v>
      </c>
      <c r="U11" s="26">
        <f>'u18 lamb'!S8</f>
        <v>0</v>
      </c>
      <c r="V11" s="26">
        <f>'u21 lamb'!S8</f>
        <v>3</v>
      </c>
      <c r="W11" s="26">
        <f>'u28 lamb'!S9</f>
        <v>0</v>
      </c>
      <c r="X11" s="26">
        <f>'u16 beef'!S10</f>
        <v>4</v>
      </c>
      <c r="Y11" s="26">
        <f>'u18 beef'!S9</f>
        <v>0</v>
      </c>
      <c r="Z11" s="26">
        <f>'u21 beef'!S9</f>
        <v>3</v>
      </c>
      <c r="AA11" s="26">
        <f>'u28 beef'!S9</f>
        <v>0</v>
      </c>
      <c r="AB11" s="26">
        <f>'u28 Prose'!B6</f>
        <v>3</v>
      </c>
      <c r="AC11" s="26">
        <f>'u28 poem'!B6</f>
        <v>3</v>
      </c>
      <c r="AD11" s="26">
        <f>'u28 parody'!B6</f>
        <v>0</v>
      </c>
      <c r="AE11" s="26">
        <f>'u28 article'!B6</f>
        <v>3</v>
      </c>
      <c r="AF11" s="26">
        <f>'u16 comp for memmbers'!B6</f>
        <v>0</v>
      </c>
      <c r="AG11" s="26">
        <f>'under 21 comp for members'!B6</f>
        <v>3</v>
      </c>
      <c r="AH11" s="26">
        <f>'u28 comp for members'!B6</f>
        <v>2</v>
      </c>
      <c r="AI11" s="26">
        <f>'u28 sentence'!B6</f>
        <v>0</v>
      </c>
      <c r="AJ11" s="26">
        <f>'u28 photography'!B6</f>
        <v>3</v>
      </c>
      <c r="AK11" s="26">
        <f>'u28 limerick'!B7</f>
        <v>3</v>
      </c>
      <c r="AL11" s="26">
        <f>'u28 rhyddiath'!B6</f>
        <v>0</v>
      </c>
      <c r="AM11" s="26">
        <f>'u28 cerdd'!B6</f>
        <v>3</v>
      </c>
      <c r="AN11" s="26">
        <f>'u28 parodi'!B6</f>
        <v>0</v>
      </c>
      <c r="AO11" s="26">
        <f>'u28 erthygl'!B6</f>
        <v>0</v>
      </c>
      <c r="AP11" s="26">
        <f>'u16 cystadleuaeth'!B6</f>
        <v>0</v>
      </c>
      <c r="AQ11" s="26">
        <f>'u21 cystadleuaeth'!B6</f>
        <v>0</v>
      </c>
      <c r="AR11" s="26">
        <f>'u28 cystadleuaeth'!B6</f>
        <v>0</v>
      </c>
      <c r="AS11" s="26">
        <f>'u28 limrig'!B6</f>
        <v>0</v>
      </c>
      <c r="AT11" s="26">
        <f>'u28 brawddeg'!B6</f>
        <v>3</v>
      </c>
      <c r="AU11" s="83">
        <f t="shared" si="0"/>
        <v>84</v>
      </c>
      <c r="AV11" s="1">
        <v>4</v>
      </c>
    </row>
    <row r="12" spans="1:48" ht="20" customHeight="1" x14ac:dyDescent="0.2">
      <c r="A12" s="32" t="s">
        <v>22</v>
      </c>
      <c r="B12" s="26">
        <f>'chicken jointing'!M8</f>
        <v>2</v>
      </c>
      <c r="C12" s="26">
        <f>'disco dancing'!L8</f>
        <v>0</v>
      </c>
      <c r="D12" s="26">
        <f>'xmas card'!J8</f>
        <v>5</v>
      </c>
      <c r="E12" s="26">
        <f>'xmas tree'!K8</f>
        <v>6</v>
      </c>
      <c r="F12" s="26">
        <f>+'promo video'!L8</f>
        <v>4</v>
      </c>
      <c r="G12" s="26">
        <f>'lamb trimming u18'!K9</f>
        <v>6</v>
      </c>
      <c r="H12" s="26">
        <f>'lamb trimming 28'!K8</f>
        <v>4</v>
      </c>
      <c r="I12" s="26">
        <f>singing!C8</f>
        <v>0</v>
      </c>
      <c r="J12" s="26">
        <f>'fferm factor'!I8</f>
        <v>2</v>
      </c>
      <c r="K12" s="26">
        <f>cube!N8</f>
        <v>6</v>
      </c>
      <c r="L12" s="26">
        <f>auctioneering!K8</f>
        <v>6</v>
      </c>
      <c r="M12" s="26">
        <f>fencing!M8</f>
        <v>6</v>
      </c>
      <c r="N12" s="26">
        <f>'junior fencing'!O8</f>
        <v>6</v>
      </c>
      <c r="O12" s="26">
        <f>'farm saftey '!M7</f>
        <v>6</v>
      </c>
      <c r="P12" s="26">
        <f>'u16 floral '!K8</f>
        <v>5</v>
      </c>
      <c r="Q12" s="26">
        <f>'u21 floral '!K8</f>
        <v>5</v>
      </c>
      <c r="R12" s="26">
        <f>'u28 floral'!L9</f>
        <v>6</v>
      </c>
      <c r="S12" s="26">
        <f>cooking!M8</f>
        <v>6</v>
      </c>
      <c r="T12" s="26">
        <f>'u16 lamb'!S11</f>
        <v>5</v>
      </c>
      <c r="U12" s="26">
        <f>'u18 lamb'!S9</f>
        <v>6</v>
      </c>
      <c r="V12" s="26">
        <f>'u21 lamb'!S9</f>
        <v>5</v>
      </c>
      <c r="W12" s="26">
        <f>'u28 lamb'!S10</f>
        <v>5</v>
      </c>
      <c r="X12" s="26">
        <f>'u16 beef'!S11</f>
        <v>5</v>
      </c>
      <c r="Y12" s="26">
        <f>'u18 beef'!S10</f>
        <v>5</v>
      </c>
      <c r="Z12" s="26">
        <f>'u21 beef'!S10</f>
        <v>6</v>
      </c>
      <c r="AA12" s="26">
        <f>'u28 beef'!S10</f>
        <v>6</v>
      </c>
      <c r="AB12" s="26">
        <f>'u28 Prose'!B7</f>
        <v>0</v>
      </c>
      <c r="AC12" s="26">
        <f>'u28 poem'!B7</f>
        <v>1</v>
      </c>
      <c r="AD12" s="26">
        <f>'u28 parody'!B7</f>
        <v>0</v>
      </c>
      <c r="AE12" s="26">
        <f>'u28 article'!B7</f>
        <v>1</v>
      </c>
      <c r="AF12" s="26">
        <f>'u16 comp for memmbers'!B7</f>
        <v>0</v>
      </c>
      <c r="AG12" s="26">
        <f>'under 21 comp for members'!B7</f>
        <v>0</v>
      </c>
      <c r="AH12" s="26">
        <f>'u28 comp for members'!B7</f>
        <v>0</v>
      </c>
      <c r="AI12" s="26">
        <f>'u28 sentence'!B7</f>
        <v>0</v>
      </c>
      <c r="AJ12" s="26">
        <f>'u28 photography'!B7</f>
        <v>0</v>
      </c>
      <c r="AK12" s="26">
        <f>'u28 limerick'!B8</f>
        <v>2</v>
      </c>
      <c r="AL12" s="26">
        <f>'u28 rhyddiath'!B7</f>
        <v>0</v>
      </c>
      <c r="AM12" s="26">
        <f>'u28 cerdd'!B7</f>
        <v>0</v>
      </c>
      <c r="AN12" s="26">
        <f>'u28 parodi'!B7</f>
        <v>0</v>
      </c>
      <c r="AO12" s="26">
        <f>'u28 erthygl'!B7</f>
        <v>0</v>
      </c>
      <c r="AP12" s="26">
        <f>'u16 cystadleuaeth'!B7</f>
        <v>0</v>
      </c>
      <c r="AQ12" s="26">
        <f>'u21 cystadleuaeth'!B7</f>
        <v>0</v>
      </c>
      <c r="AR12" s="26">
        <f>'u28 cystadleuaeth'!B7</f>
        <v>0</v>
      </c>
      <c r="AS12" s="26">
        <f>'u28 limrig'!B7</f>
        <v>0</v>
      </c>
      <c r="AT12" s="26">
        <f>'u28 brawddeg'!B7</f>
        <v>0</v>
      </c>
      <c r="AU12" s="83">
        <f t="shared" si="0"/>
        <v>128</v>
      </c>
      <c r="AV12" s="1">
        <v>1</v>
      </c>
    </row>
    <row r="13" spans="1:48" ht="20" customHeight="1" x14ac:dyDescent="0.2">
      <c r="A13" s="32" t="s">
        <v>23</v>
      </c>
      <c r="B13" s="26">
        <f>'chicken jointing'!M9</f>
        <v>5</v>
      </c>
      <c r="C13" s="26">
        <f>'disco dancing'!L9</f>
        <v>5</v>
      </c>
      <c r="D13" s="26">
        <f>'xmas card'!J9</f>
        <v>2</v>
      </c>
      <c r="E13" s="26">
        <f>'xmas tree'!K9</f>
        <v>1</v>
      </c>
      <c r="F13" s="26">
        <f>+'promo video'!L9</f>
        <v>6</v>
      </c>
      <c r="G13" s="26">
        <f>'lamb trimming u18'!K10</f>
        <v>5</v>
      </c>
      <c r="H13" s="26">
        <f>'lamb trimming 28'!K9</f>
        <v>6</v>
      </c>
      <c r="I13" s="26">
        <f>singing!C9</f>
        <v>2</v>
      </c>
      <c r="J13" s="26">
        <f>'fferm factor'!I9</f>
        <v>6</v>
      </c>
      <c r="K13" s="26">
        <f>cube!N9</f>
        <v>3</v>
      </c>
      <c r="L13" s="26">
        <f>auctioneering!K9</f>
        <v>4</v>
      </c>
      <c r="M13" s="26">
        <f>fencing!M9</f>
        <v>3</v>
      </c>
      <c r="N13" s="26">
        <f>'junior fencing'!O9</f>
        <v>4</v>
      </c>
      <c r="O13" s="26">
        <f>'farm saftey '!M8</f>
        <v>4</v>
      </c>
      <c r="P13" s="26">
        <f>'u16 floral '!K9</f>
        <v>6</v>
      </c>
      <c r="Q13" s="26">
        <f>'u21 floral '!K9</f>
        <v>3</v>
      </c>
      <c r="R13" s="26">
        <f>'u28 floral'!L10</f>
        <v>1</v>
      </c>
      <c r="S13" s="26">
        <f>cooking!M9</f>
        <v>1</v>
      </c>
      <c r="T13" s="26">
        <f>'u16 lamb'!S12</f>
        <v>6</v>
      </c>
      <c r="U13" s="26">
        <f>'u18 lamb'!S10</f>
        <v>2</v>
      </c>
      <c r="V13" s="26">
        <f>'u21 lamb'!S10</f>
        <v>0</v>
      </c>
      <c r="W13" s="26">
        <f>'u28 lamb'!S11</f>
        <v>6</v>
      </c>
      <c r="X13" s="26">
        <f>'u16 beef'!S12</f>
        <v>2</v>
      </c>
      <c r="Y13" s="26">
        <f>'u18 beef'!S11</f>
        <v>0</v>
      </c>
      <c r="Z13" s="26">
        <f>'u21 beef'!S11</f>
        <v>0</v>
      </c>
      <c r="AA13" s="26">
        <f>'u28 beef'!S11</f>
        <v>5</v>
      </c>
      <c r="AB13" s="26">
        <f>'u28 Prose'!B8</f>
        <v>2</v>
      </c>
      <c r="AC13" s="26">
        <f>'u28 poem'!B8</f>
        <v>0</v>
      </c>
      <c r="AD13" s="26">
        <f>'u28 parody'!B8</f>
        <v>0</v>
      </c>
      <c r="AE13" s="26">
        <f>'u28 article'!B8</f>
        <v>2</v>
      </c>
      <c r="AF13" s="26">
        <f>'u16 comp for memmbers'!B8</f>
        <v>0</v>
      </c>
      <c r="AG13" s="26">
        <f>'under 21 comp for members'!B8</f>
        <v>0</v>
      </c>
      <c r="AH13" s="26">
        <f>'u28 comp for members'!B8</f>
        <v>0</v>
      </c>
      <c r="AI13" s="26">
        <f>'u28 sentence'!B8</f>
        <v>0</v>
      </c>
      <c r="AJ13" s="26">
        <f>'u28 photography'!B8</f>
        <v>2</v>
      </c>
      <c r="AK13" s="26">
        <f>'u28 limerick'!B9</f>
        <v>0</v>
      </c>
      <c r="AL13" s="26">
        <f>'u28 rhyddiath'!B8</f>
        <v>0</v>
      </c>
      <c r="AM13" s="26">
        <f>'u28 cerdd'!B8</f>
        <v>2</v>
      </c>
      <c r="AN13" s="26">
        <f>'u28 parodi'!B8</f>
        <v>0</v>
      </c>
      <c r="AO13" s="26">
        <f>'u28 erthygl'!B8</f>
        <v>0</v>
      </c>
      <c r="AP13" s="26">
        <f>'u16 cystadleuaeth'!B8</f>
        <v>0</v>
      </c>
      <c r="AQ13" s="26">
        <f>'u21 cystadleuaeth'!B8</f>
        <v>0</v>
      </c>
      <c r="AR13" s="26">
        <f>'u28 cystadleuaeth'!B8</f>
        <v>0</v>
      </c>
      <c r="AS13" s="26">
        <f>'u28 limrig'!B8</f>
        <v>3</v>
      </c>
      <c r="AT13" s="26">
        <f>'u28 brawddeg'!B8</f>
        <v>0</v>
      </c>
      <c r="AU13" s="83">
        <f t="shared" si="0"/>
        <v>99</v>
      </c>
      <c r="AV13" s="1">
        <v>3</v>
      </c>
    </row>
    <row r="14" spans="1:48" ht="20" customHeight="1" x14ac:dyDescent="0.2">
      <c r="A14" s="32" t="s">
        <v>24</v>
      </c>
      <c r="B14" s="26">
        <f>'chicken jointing'!M10</f>
        <v>3</v>
      </c>
      <c r="C14" s="26">
        <f>'disco dancing'!L10</f>
        <v>4</v>
      </c>
      <c r="D14" s="26">
        <f>'xmas card'!J10</f>
        <v>6</v>
      </c>
      <c r="E14" s="26">
        <f>'xmas tree'!K10</f>
        <v>3</v>
      </c>
      <c r="F14" s="26">
        <f>+'promo video'!L10</f>
        <v>5</v>
      </c>
      <c r="G14" s="26">
        <f>'lamb trimming u18'!K11</f>
        <v>0</v>
      </c>
      <c r="H14" s="26">
        <v>0</v>
      </c>
      <c r="I14" s="26">
        <f>singing!C10</f>
        <v>0</v>
      </c>
      <c r="J14" s="26">
        <f>'fferm factor'!I10</f>
        <v>5</v>
      </c>
      <c r="K14" s="26">
        <f>cube!N10</f>
        <v>5</v>
      </c>
      <c r="L14" s="26">
        <f>auctioneering!K10</f>
        <v>3</v>
      </c>
      <c r="M14" s="26">
        <f>fencing!M10</f>
        <v>4</v>
      </c>
      <c r="N14" s="26">
        <f>'junior fencing'!O10</f>
        <v>3</v>
      </c>
      <c r="O14" s="26">
        <f>'farm saftey '!M9</f>
        <v>3</v>
      </c>
      <c r="P14" s="26">
        <f>'u16 floral '!K10</f>
        <v>3</v>
      </c>
      <c r="Q14" s="26">
        <f>'u21 floral '!K10</f>
        <v>1</v>
      </c>
      <c r="R14" s="26">
        <f>'u28 floral'!L11</f>
        <v>4</v>
      </c>
      <c r="S14" s="26">
        <f>cooking!M10</f>
        <v>4</v>
      </c>
      <c r="T14" s="26">
        <f>'u16 lamb'!S13</f>
        <v>4</v>
      </c>
      <c r="U14" s="26">
        <f>'u18 lamb'!S11</f>
        <v>3</v>
      </c>
      <c r="V14" s="26">
        <f>'u21 lamb'!S11</f>
        <v>4</v>
      </c>
      <c r="W14" s="26">
        <f>'u28 lamb'!S12</f>
        <v>3</v>
      </c>
      <c r="X14" s="26">
        <f>'u16 beef'!S13</f>
        <v>6</v>
      </c>
      <c r="Y14" s="26">
        <f>'u18 beef'!S12</f>
        <v>3</v>
      </c>
      <c r="Z14" s="26">
        <f>'u21 beef'!S12</f>
        <v>5</v>
      </c>
      <c r="AA14" s="26">
        <f>'u28 beef'!S12</f>
        <v>4</v>
      </c>
      <c r="AB14" s="26">
        <f>'u28 Prose'!B9</f>
        <v>1</v>
      </c>
      <c r="AC14" s="26">
        <f>'u28 poem'!B9</f>
        <v>2</v>
      </c>
      <c r="AD14" s="26">
        <f>'u28 parody'!B9</f>
        <v>0</v>
      </c>
      <c r="AE14" s="26">
        <f>'u28 article'!B9</f>
        <v>0</v>
      </c>
      <c r="AF14" s="26">
        <f>'u16 comp for memmbers'!B9</f>
        <v>3</v>
      </c>
      <c r="AG14" s="26">
        <f>'under 21 comp for members'!B9</f>
        <v>0</v>
      </c>
      <c r="AH14" s="26">
        <f>'u28 comp for members'!B9</f>
        <v>3</v>
      </c>
      <c r="AI14" s="26">
        <f>'u28 sentence'!B9</f>
        <v>3</v>
      </c>
      <c r="AJ14" s="26">
        <f>'u28 photography'!B9</f>
        <v>1</v>
      </c>
      <c r="AK14" s="26">
        <f>'u28 limerick'!B10</f>
        <v>0</v>
      </c>
      <c r="AL14" s="26">
        <f>'u28 rhyddiath'!B9</f>
        <v>0</v>
      </c>
      <c r="AM14" s="26">
        <f>'u28 cerdd'!B9</f>
        <v>0</v>
      </c>
      <c r="AN14" s="26">
        <f>'u28 parodi'!B9</f>
        <v>0</v>
      </c>
      <c r="AO14" s="26">
        <f>'u28 erthygl'!B9</f>
        <v>0</v>
      </c>
      <c r="AP14" s="26">
        <f>'u16 cystadleuaeth'!B9</f>
        <v>0</v>
      </c>
      <c r="AQ14" s="26">
        <f>'u21 cystadleuaeth'!B9</f>
        <v>0</v>
      </c>
      <c r="AR14" s="26">
        <f>'u28 cystadleuaeth'!B9</f>
        <v>0</v>
      </c>
      <c r="AS14" s="26">
        <f>'u28 limrig'!B9</f>
        <v>0</v>
      </c>
      <c r="AT14" s="26">
        <f>'u28 brawddeg'!B9</f>
        <v>0</v>
      </c>
      <c r="AU14" s="83">
        <f t="shared" si="0"/>
        <v>101</v>
      </c>
      <c r="AV14" s="1">
        <v>2</v>
      </c>
    </row>
    <row r="15" spans="1:48" x14ac:dyDescent="0.2">
      <c r="B15" s="85" t="s">
        <v>256</v>
      </c>
      <c r="C15" s="85" t="s">
        <v>256</v>
      </c>
      <c r="D15" s="85" t="s">
        <v>256</v>
      </c>
      <c r="E15" s="85" t="s">
        <v>256</v>
      </c>
      <c r="F15" s="85" t="s">
        <v>256</v>
      </c>
      <c r="G15" s="85" t="s">
        <v>256</v>
      </c>
      <c r="H15" s="85" t="s">
        <v>257</v>
      </c>
      <c r="I15" s="84" t="s">
        <v>255</v>
      </c>
      <c r="J15" s="85" t="s">
        <v>255</v>
      </c>
      <c r="K15" s="84" t="s">
        <v>255</v>
      </c>
      <c r="L15" s="85" t="s">
        <v>256</v>
      </c>
      <c r="M15" s="85" t="s">
        <v>255</v>
      </c>
      <c r="N15" s="85" t="s">
        <v>255</v>
      </c>
      <c r="O15" s="85" t="s">
        <v>256</v>
      </c>
      <c r="P15" s="84" t="s">
        <v>255</v>
      </c>
      <c r="Q15" s="84" t="s">
        <v>255</v>
      </c>
      <c r="R15" s="84" t="s">
        <v>255</v>
      </c>
      <c r="S15" s="85" t="s">
        <v>256</v>
      </c>
      <c r="T15" s="84"/>
      <c r="U15" s="84"/>
      <c r="V15" s="84"/>
      <c r="W15" s="84"/>
      <c r="X15" s="84"/>
      <c r="Y15" s="84"/>
      <c r="Z15" s="84"/>
      <c r="AA15" s="84"/>
      <c r="AB15" s="84"/>
      <c r="AC15" s="84"/>
      <c r="AE15" s="84"/>
      <c r="AF15" s="84"/>
      <c r="AG15" s="84"/>
      <c r="AH15" s="84"/>
      <c r="AI15" s="84"/>
      <c r="AJ15" s="84"/>
      <c r="AK15" s="84"/>
      <c r="AM15" s="84"/>
      <c r="AS15" s="84"/>
      <c r="AT15" s="84"/>
      <c r="AU15" s="68"/>
    </row>
    <row r="16" spans="1:48" x14ac:dyDescent="0.2">
      <c r="B16" t="s">
        <v>189</v>
      </c>
    </row>
    <row r="17" spans="2:2" x14ac:dyDescent="0.2">
      <c r="B17" t="s">
        <v>190</v>
      </c>
    </row>
    <row r="18" spans="2:2" x14ac:dyDescent="0.2">
      <c r="B18" t="s">
        <v>191</v>
      </c>
    </row>
    <row r="19" spans="2:2" x14ac:dyDescent="0.2">
      <c r="B19" t="s">
        <v>192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0A2C-F3F1-4516-A4F6-587E86DC926C}">
  <sheetPr>
    <pageSetUpPr fitToPage="1"/>
  </sheetPr>
  <dimension ref="A2:R124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34.6640625" customWidth="1"/>
    <col min="2" max="2" width="21.6640625" customWidth="1"/>
    <col min="3" max="3" width="18" customWidth="1"/>
    <col min="4" max="4" width="14.83203125" customWidth="1"/>
    <col min="5" max="6" width="14.1640625" customWidth="1"/>
    <col min="8" max="8" width="13.83203125" bestFit="1" customWidth="1"/>
  </cols>
  <sheetData>
    <row r="2" spans="1:18" ht="16" x14ac:dyDescent="0.2">
      <c r="A2" s="3" t="s">
        <v>63</v>
      </c>
    </row>
    <row r="4" spans="1:18" ht="20" customHeight="1" x14ac:dyDescent="0.2">
      <c r="A4" s="80" t="s">
        <v>4</v>
      </c>
      <c r="B4" s="80" t="s">
        <v>5</v>
      </c>
      <c r="C4" s="80" t="s">
        <v>88</v>
      </c>
      <c r="D4" s="80" t="s">
        <v>176</v>
      </c>
      <c r="E4" s="80" t="s">
        <v>87</v>
      </c>
      <c r="F4" s="80" t="s">
        <v>37</v>
      </c>
      <c r="G4" s="34"/>
      <c r="H4" s="19"/>
      <c r="I4" s="19" t="s">
        <v>18</v>
      </c>
      <c r="J4" s="34"/>
      <c r="K4" s="34"/>
      <c r="L4" s="34"/>
      <c r="M4" s="34"/>
      <c r="N4" s="34"/>
      <c r="O4" s="34"/>
      <c r="P4" s="34"/>
      <c r="Q4" s="34"/>
      <c r="R4" s="34"/>
    </row>
    <row r="5" spans="1:18" ht="20" customHeight="1" x14ac:dyDescent="0.2">
      <c r="A5" s="38" t="s">
        <v>302</v>
      </c>
      <c r="B5" s="38" t="s">
        <v>206</v>
      </c>
      <c r="C5" s="38">
        <v>13</v>
      </c>
      <c r="D5" s="38">
        <v>10</v>
      </c>
      <c r="E5" s="38">
        <f>SUM(C5:D5)</f>
        <v>23</v>
      </c>
      <c r="F5" s="38">
        <v>10</v>
      </c>
      <c r="G5" s="34"/>
      <c r="H5" s="19" t="s">
        <v>19</v>
      </c>
      <c r="I5" s="19">
        <v>3</v>
      </c>
      <c r="J5" s="34"/>
      <c r="K5" s="34"/>
      <c r="L5" s="34"/>
      <c r="M5" s="34"/>
      <c r="N5" s="34"/>
      <c r="O5" s="34"/>
      <c r="P5" s="34"/>
      <c r="Q5" s="34"/>
      <c r="R5" s="34"/>
    </row>
    <row r="6" spans="1:18" ht="20" customHeight="1" x14ac:dyDescent="0.2">
      <c r="A6" s="38" t="s">
        <v>303</v>
      </c>
      <c r="B6" s="38" t="s">
        <v>199</v>
      </c>
      <c r="C6" s="38">
        <v>14</v>
      </c>
      <c r="D6" s="38">
        <v>15</v>
      </c>
      <c r="E6" s="38">
        <f t="shared" ref="E6:E17" si="0">SUM(C6:D6)</f>
        <v>29</v>
      </c>
      <c r="F6" s="38" t="s">
        <v>254</v>
      </c>
      <c r="G6" s="34"/>
      <c r="H6" s="19" t="s">
        <v>20</v>
      </c>
      <c r="I6" s="19">
        <v>0</v>
      </c>
      <c r="J6" s="34"/>
      <c r="K6" s="34"/>
      <c r="L6" s="34"/>
      <c r="M6" s="34"/>
      <c r="N6" s="34"/>
      <c r="O6" s="34"/>
      <c r="P6" s="34"/>
      <c r="Q6" s="34"/>
      <c r="R6" s="34"/>
    </row>
    <row r="7" spans="1:18" ht="20" customHeight="1" x14ac:dyDescent="0.2">
      <c r="A7" s="38" t="s">
        <v>304</v>
      </c>
      <c r="B7" s="38" t="s">
        <v>199</v>
      </c>
      <c r="C7" s="38">
        <v>11</v>
      </c>
      <c r="D7" s="38">
        <v>10</v>
      </c>
      <c r="E7" s="38">
        <f t="shared" si="0"/>
        <v>21</v>
      </c>
      <c r="F7" s="38" t="s">
        <v>316</v>
      </c>
      <c r="G7" s="34"/>
      <c r="H7" s="19" t="s">
        <v>21</v>
      </c>
      <c r="I7" s="19">
        <v>5</v>
      </c>
      <c r="J7" s="34"/>
      <c r="K7" s="34"/>
      <c r="L7" s="34"/>
      <c r="M7" s="34"/>
      <c r="N7" s="34"/>
      <c r="O7" s="34"/>
      <c r="P7" s="34"/>
      <c r="Q7" s="34"/>
      <c r="R7" s="34"/>
    </row>
    <row r="8" spans="1:18" ht="20" customHeight="1" x14ac:dyDescent="0.2">
      <c r="A8" s="38" t="s">
        <v>305</v>
      </c>
      <c r="B8" s="38" t="s">
        <v>194</v>
      </c>
      <c r="C8" s="38">
        <v>15</v>
      </c>
      <c r="D8" s="38">
        <v>15</v>
      </c>
      <c r="E8" s="38">
        <f t="shared" si="0"/>
        <v>30</v>
      </c>
      <c r="F8" s="38">
        <v>1</v>
      </c>
      <c r="G8" s="34"/>
      <c r="H8" s="19" t="s">
        <v>22</v>
      </c>
      <c r="I8" s="19">
        <v>2</v>
      </c>
      <c r="J8" s="34"/>
      <c r="K8" s="34"/>
      <c r="L8" s="34"/>
      <c r="M8" s="34"/>
      <c r="N8" s="34"/>
      <c r="O8" s="34"/>
      <c r="P8" s="34"/>
      <c r="Q8" s="34"/>
      <c r="R8" s="34"/>
    </row>
    <row r="9" spans="1:18" ht="20" customHeight="1" x14ac:dyDescent="0.2">
      <c r="A9" s="38" t="s">
        <v>306</v>
      </c>
      <c r="B9" s="38" t="s">
        <v>206</v>
      </c>
      <c r="C9" s="38">
        <v>13</v>
      </c>
      <c r="D9" s="38">
        <v>14</v>
      </c>
      <c r="E9" s="38">
        <f t="shared" si="0"/>
        <v>27</v>
      </c>
      <c r="F9" s="38">
        <v>5</v>
      </c>
      <c r="G9" s="34"/>
      <c r="H9" s="19" t="s">
        <v>23</v>
      </c>
      <c r="I9" s="19">
        <v>6</v>
      </c>
      <c r="J9" s="34"/>
      <c r="K9" s="34"/>
      <c r="L9" s="34"/>
      <c r="M9" s="34"/>
      <c r="N9" s="34"/>
      <c r="O9" s="34"/>
      <c r="P9" s="34"/>
      <c r="Q9" s="34"/>
      <c r="R9" s="34"/>
    </row>
    <row r="10" spans="1:18" ht="20" customHeight="1" x14ac:dyDescent="0.2">
      <c r="A10" s="38" t="s">
        <v>307</v>
      </c>
      <c r="B10" s="38" t="s">
        <v>199</v>
      </c>
      <c r="C10" s="38">
        <v>14</v>
      </c>
      <c r="D10" s="38">
        <v>12</v>
      </c>
      <c r="E10" s="38">
        <f t="shared" si="0"/>
        <v>26</v>
      </c>
      <c r="F10" s="38">
        <v>6</v>
      </c>
      <c r="G10" s="34"/>
      <c r="H10" s="19" t="s">
        <v>24</v>
      </c>
      <c r="I10" s="19">
        <v>5</v>
      </c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20" customHeight="1" x14ac:dyDescent="0.2">
      <c r="A11" s="38" t="s">
        <v>308</v>
      </c>
      <c r="B11" s="38" t="s">
        <v>208</v>
      </c>
      <c r="C11" s="38">
        <v>12</v>
      </c>
      <c r="D11" s="38">
        <v>10</v>
      </c>
      <c r="E11" s="38">
        <f t="shared" si="0"/>
        <v>22</v>
      </c>
      <c r="F11" s="38">
        <v>11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20" customHeight="1" x14ac:dyDescent="0.2">
      <c r="A12" s="38" t="s">
        <v>309</v>
      </c>
      <c r="B12" s="38" t="s">
        <v>194</v>
      </c>
      <c r="C12" s="38">
        <v>13</v>
      </c>
      <c r="D12" s="38">
        <v>12</v>
      </c>
      <c r="E12" s="38">
        <f t="shared" si="0"/>
        <v>25</v>
      </c>
      <c r="F12" s="38" t="s">
        <v>315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20" customHeight="1" x14ac:dyDescent="0.2">
      <c r="A13" s="38" t="s">
        <v>310</v>
      </c>
      <c r="B13" s="38" t="s">
        <v>206</v>
      </c>
      <c r="C13" s="38">
        <v>11</v>
      </c>
      <c r="D13" s="38">
        <v>10</v>
      </c>
      <c r="E13" s="38">
        <f t="shared" si="0"/>
        <v>21</v>
      </c>
      <c r="F13" s="38" t="s">
        <v>316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20" customHeight="1" x14ac:dyDescent="0.2">
      <c r="A14" s="38" t="s">
        <v>311</v>
      </c>
      <c r="B14" s="38" t="s">
        <v>194</v>
      </c>
      <c r="C14" s="38">
        <v>12</v>
      </c>
      <c r="D14" s="38">
        <v>16</v>
      </c>
      <c r="E14" s="38">
        <f t="shared" si="0"/>
        <v>28</v>
      </c>
      <c r="F14" s="38">
        <v>4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20" customHeight="1" x14ac:dyDescent="0.2">
      <c r="A15" s="38" t="s">
        <v>312</v>
      </c>
      <c r="B15" s="38" t="s">
        <v>208</v>
      </c>
      <c r="C15" s="38">
        <v>10</v>
      </c>
      <c r="D15" s="38">
        <v>14</v>
      </c>
      <c r="E15" s="38">
        <f t="shared" si="0"/>
        <v>24</v>
      </c>
      <c r="F15" s="38">
        <v>9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20" customHeight="1" x14ac:dyDescent="0.2">
      <c r="A16" s="38" t="s">
        <v>313</v>
      </c>
      <c r="B16" s="38" t="s">
        <v>202</v>
      </c>
      <c r="C16" s="38">
        <v>12</v>
      </c>
      <c r="D16" s="38">
        <v>13</v>
      </c>
      <c r="E16" s="38">
        <f t="shared" si="0"/>
        <v>25</v>
      </c>
      <c r="F16" s="38" t="s">
        <v>315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20" customHeight="1" x14ac:dyDescent="0.2">
      <c r="A17" s="38" t="s">
        <v>314</v>
      </c>
      <c r="B17" s="38" t="s">
        <v>202</v>
      </c>
      <c r="C17" s="38">
        <v>14</v>
      </c>
      <c r="D17" s="38">
        <v>15</v>
      </c>
      <c r="E17" s="38">
        <f t="shared" si="0"/>
        <v>29</v>
      </c>
      <c r="F17" s="38" t="s">
        <v>254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20" customHeight="1" x14ac:dyDescent="0.2">
      <c r="A18" s="38"/>
      <c r="B18" s="38"/>
      <c r="C18" s="38"/>
      <c r="D18" s="38"/>
      <c r="E18" s="38"/>
      <c r="F18" s="38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20" customHeight="1" x14ac:dyDescent="0.2">
      <c r="A19" s="38"/>
      <c r="B19" s="38"/>
      <c r="C19" s="38"/>
      <c r="D19" s="38"/>
      <c r="E19" s="38"/>
      <c r="F19" s="38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20" customHeight="1" x14ac:dyDescent="0.2">
      <c r="A20" s="38"/>
      <c r="B20" s="38"/>
      <c r="C20" s="38"/>
      <c r="D20" s="38"/>
      <c r="E20" s="38"/>
      <c r="F20" s="3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20" customHeight="1" x14ac:dyDescent="0.2">
      <c r="A21" s="38"/>
      <c r="B21" s="38"/>
      <c r="C21" s="38"/>
      <c r="D21" s="38"/>
      <c r="E21" s="38"/>
      <c r="F21" s="38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20" customHeight="1" x14ac:dyDescent="0.2">
      <c r="A22" s="38"/>
      <c r="B22" s="38"/>
      <c r="C22" s="38"/>
      <c r="D22" s="38"/>
      <c r="E22" s="38"/>
      <c r="F22" s="38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20" customHeight="1" x14ac:dyDescent="0.2">
      <c r="A23" s="38"/>
      <c r="B23" s="38"/>
      <c r="C23" s="38"/>
      <c r="D23" s="38"/>
      <c r="E23" s="38"/>
      <c r="F23" s="38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20" customHeight="1" x14ac:dyDescent="0.2">
      <c r="A24" s="38"/>
      <c r="B24" s="38"/>
      <c r="C24" s="38"/>
      <c r="D24" s="38"/>
      <c r="E24" s="38"/>
      <c r="F24" s="38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20" customHeight="1" x14ac:dyDescent="0.2">
      <c r="A25" s="38"/>
      <c r="B25" s="38"/>
      <c r="C25" s="38"/>
      <c r="D25" s="38"/>
      <c r="E25" s="38"/>
      <c r="F25" s="38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20" customHeight="1" x14ac:dyDescent="0.2">
      <c r="A26" s="38"/>
      <c r="B26" s="38"/>
      <c r="C26" s="38"/>
      <c r="D26" s="38"/>
      <c r="E26" s="38"/>
      <c r="F26" s="38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18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x14ac:dyDescent="0.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x14ac:dyDescent="0.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x14ac:dyDescent="0.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x14ac:dyDescent="0.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x14ac:dyDescent="0.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x14ac:dyDescent="0.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 x14ac:dyDescent="0.2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x14ac:dyDescent="0.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 x14ac:dyDescent="0.2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1:18" x14ac:dyDescent="0.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x14ac:dyDescent="0.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x14ac:dyDescent="0.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x14ac:dyDescent="0.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x14ac:dyDescent="0.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x14ac:dyDescent="0.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x14ac:dyDescent="0.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x14ac:dyDescent="0.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x14ac:dyDescent="0.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x14ac:dyDescent="0.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x14ac:dyDescent="0.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x14ac:dyDescent="0.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x14ac:dyDescent="0.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x14ac:dyDescent="0.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x14ac:dyDescent="0.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x14ac:dyDescent="0.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x14ac:dyDescent="0.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x14ac:dyDescent="0.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x14ac:dyDescent="0.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x14ac:dyDescent="0.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x14ac:dyDescent="0.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x14ac:dyDescent="0.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x14ac:dyDescent="0.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x14ac:dyDescent="0.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x14ac:dyDescent="0.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x14ac:dyDescent="0.2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x14ac:dyDescent="0.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x14ac:dyDescent="0.2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x14ac:dyDescent="0.2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</sheetData>
  <pageMargins left="0.7" right="0.7" top="0.75" bottom="0.75" header="0.3" footer="0.3"/>
  <pageSetup paperSize="9"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A27D1-A157-4A7A-ACF5-CE16FD67E482}">
  <sheetPr>
    <pageSetUpPr fitToPage="1"/>
  </sheetPr>
  <dimension ref="A2:N27"/>
  <sheetViews>
    <sheetView topLeftCell="D1" workbookViewId="0">
      <selection activeCell="T11" sqref="T11"/>
    </sheetView>
  </sheetViews>
  <sheetFormatPr baseColWidth="10" defaultColWidth="8.83203125" defaultRowHeight="15" x14ac:dyDescent="0.2"/>
  <cols>
    <col min="1" max="5" width="31.1640625" customWidth="1"/>
    <col min="6" max="6" width="20.6640625" customWidth="1"/>
    <col min="7" max="7" width="18.5" bestFit="1" customWidth="1"/>
    <col min="9" max="9" width="14.6640625" bestFit="1" customWidth="1"/>
    <col min="10" max="10" width="10.83203125" bestFit="1" customWidth="1"/>
    <col min="13" max="13" width="13.83203125" bestFit="1" customWidth="1"/>
  </cols>
  <sheetData>
    <row r="2" spans="1:14" ht="16" x14ac:dyDescent="0.2">
      <c r="A2" s="35" t="s">
        <v>61</v>
      </c>
      <c r="B2" s="35"/>
      <c r="C2" s="35"/>
      <c r="D2" s="35"/>
      <c r="E2" s="35"/>
    </row>
    <row r="4" spans="1:14" ht="20" customHeight="1" x14ac:dyDescent="0.2">
      <c r="A4" s="79" t="s">
        <v>39</v>
      </c>
      <c r="B4" s="79" t="s">
        <v>242</v>
      </c>
      <c r="C4" s="79" t="s">
        <v>243</v>
      </c>
      <c r="D4" s="79" t="s">
        <v>244</v>
      </c>
      <c r="E4" s="79" t="s">
        <v>245</v>
      </c>
      <c r="F4" s="79" t="s">
        <v>246</v>
      </c>
      <c r="G4" s="79" t="s">
        <v>247</v>
      </c>
      <c r="H4" s="79" t="s">
        <v>248</v>
      </c>
      <c r="I4" s="79" t="s">
        <v>249</v>
      </c>
      <c r="J4" s="79" t="s">
        <v>241</v>
      </c>
      <c r="K4" s="79" t="s">
        <v>38</v>
      </c>
      <c r="L4" s="34"/>
      <c r="M4" s="19"/>
      <c r="N4" s="19" t="s">
        <v>18</v>
      </c>
    </row>
    <row r="5" spans="1:14" ht="20" customHeight="1" x14ac:dyDescent="0.2">
      <c r="A5" s="38" t="s">
        <v>19</v>
      </c>
      <c r="B5" s="38">
        <v>20</v>
      </c>
      <c r="C5" s="38">
        <v>45</v>
      </c>
      <c r="D5" s="38">
        <v>45</v>
      </c>
      <c r="E5" s="38">
        <v>20</v>
      </c>
      <c r="F5" s="38">
        <v>25</v>
      </c>
      <c r="G5" s="38">
        <v>35</v>
      </c>
      <c r="H5" s="38">
        <v>40</v>
      </c>
      <c r="I5" s="38">
        <v>50</v>
      </c>
      <c r="J5" s="38">
        <f>SUM(B5:I5)</f>
        <v>280</v>
      </c>
      <c r="K5" s="38">
        <v>6</v>
      </c>
      <c r="L5" s="34"/>
      <c r="M5" s="19" t="s">
        <v>19</v>
      </c>
      <c r="N5" s="19">
        <v>1</v>
      </c>
    </row>
    <row r="6" spans="1:14" ht="20" customHeight="1" x14ac:dyDescent="0.2">
      <c r="A6" s="38" t="s">
        <v>20</v>
      </c>
      <c r="B6" s="38">
        <v>20</v>
      </c>
      <c r="C6" s="38">
        <v>45</v>
      </c>
      <c r="D6" s="38">
        <v>48</v>
      </c>
      <c r="E6" s="38">
        <v>25</v>
      </c>
      <c r="F6" s="38">
        <v>40</v>
      </c>
      <c r="G6" s="38">
        <v>40</v>
      </c>
      <c r="H6" s="38">
        <v>40</v>
      </c>
      <c r="I6" s="38">
        <v>50</v>
      </c>
      <c r="J6" s="38">
        <f t="shared" ref="J6:J12" si="0">SUM(B6:I6)</f>
        <v>308</v>
      </c>
      <c r="K6" s="38">
        <v>5</v>
      </c>
      <c r="L6" s="34"/>
      <c r="M6" s="19" t="s">
        <v>20</v>
      </c>
      <c r="N6" s="19">
        <v>2</v>
      </c>
    </row>
    <row r="7" spans="1:14" ht="20" customHeight="1" x14ac:dyDescent="0.2">
      <c r="A7" s="38" t="s">
        <v>21</v>
      </c>
      <c r="B7" s="38">
        <v>48</v>
      </c>
      <c r="C7" s="38">
        <v>45</v>
      </c>
      <c r="D7" s="38">
        <v>35</v>
      </c>
      <c r="E7" s="38">
        <v>50</v>
      </c>
      <c r="F7" s="38">
        <v>40</v>
      </c>
      <c r="G7" s="38">
        <v>40</v>
      </c>
      <c r="H7" s="38">
        <v>40</v>
      </c>
      <c r="I7" s="38">
        <v>50</v>
      </c>
      <c r="J7" s="38">
        <f t="shared" si="0"/>
        <v>348</v>
      </c>
      <c r="K7" s="38">
        <v>3</v>
      </c>
      <c r="L7" s="34"/>
      <c r="M7" s="19" t="s">
        <v>21</v>
      </c>
      <c r="N7" s="19">
        <v>4</v>
      </c>
    </row>
    <row r="8" spans="1:14" ht="20" customHeight="1" x14ac:dyDescent="0.2">
      <c r="A8" s="38" t="s">
        <v>22</v>
      </c>
      <c r="B8" s="38">
        <v>50</v>
      </c>
      <c r="C8" s="38">
        <v>45</v>
      </c>
      <c r="D8" s="38">
        <v>48</v>
      </c>
      <c r="E8" s="38">
        <v>50</v>
      </c>
      <c r="F8" s="38">
        <v>48</v>
      </c>
      <c r="G8" s="38">
        <v>50</v>
      </c>
      <c r="H8" s="38">
        <v>50</v>
      </c>
      <c r="I8" s="38">
        <v>50</v>
      </c>
      <c r="J8" s="38">
        <f t="shared" si="0"/>
        <v>391</v>
      </c>
      <c r="K8" s="38">
        <v>1</v>
      </c>
      <c r="L8" s="34"/>
      <c r="M8" s="19" t="s">
        <v>22</v>
      </c>
      <c r="N8" s="19">
        <v>6</v>
      </c>
    </row>
    <row r="9" spans="1:14" ht="20" customHeight="1" x14ac:dyDescent="0.2">
      <c r="A9" s="38" t="s">
        <v>23</v>
      </c>
      <c r="B9" s="38">
        <v>30</v>
      </c>
      <c r="C9" s="38">
        <v>40</v>
      </c>
      <c r="D9" s="38">
        <v>40</v>
      </c>
      <c r="E9" s="38">
        <v>50</v>
      </c>
      <c r="F9" s="38">
        <v>40</v>
      </c>
      <c r="G9" s="38">
        <v>40</v>
      </c>
      <c r="H9" s="38">
        <v>40</v>
      </c>
      <c r="I9" s="38">
        <v>50</v>
      </c>
      <c r="J9" s="38">
        <f t="shared" si="0"/>
        <v>330</v>
      </c>
      <c r="K9" s="38">
        <v>4</v>
      </c>
      <c r="L9" s="34"/>
      <c r="M9" s="19" t="s">
        <v>23</v>
      </c>
      <c r="N9" s="19">
        <v>3</v>
      </c>
    </row>
    <row r="10" spans="1:14" ht="20" customHeight="1" x14ac:dyDescent="0.2">
      <c r="A10" s="38" t="s">
        <v>24</v>
      </c>
      <c r="B10" s="38">
        <v>40</v>
      </c>
      <c r="C10" s="38">
        <v>40</v>
      </c>
      <c r="D10" s="38">
        <v>50</v>
      </c>
      <c r="E10" s="38">
        <v>45</v>
      </c>
      <c r="F10" s="38">
        <v>50</v>
      </c>
      <c r="G10" s="38">
        <v>50</v>
      </c>
      <c r="H10" s="38">
        <v>40</v>
      </c>
      <c r="I10" s="38">
        <v>50</v>
      </c>
      <c r="J10" s="38">
        <f t="shared" si="0"/>
        <v>365</v>
      </c>
      <c r="K10" s="38">
        <v>2</v>
      </c>
      <c r="L10" s="34"/>
      <c r="M10" s="19" t="s">
        <v>24</v>
      </c>
      <c r="N10" s="19">
        <v>5</v>
      </c>
    </row>
    <row r="11" spans="1:14" ht="20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/>
      <c r="L11" s="34"/>
    </row>
    <row r="12" spans="1:14" ht="20" customHeight="1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>
        <f t="shared" si="0"/>
        <v>0</v>
      </c>
      <c r="K12" s="38"/>
      <c r="L12" s="34"/>
    </row>
    <row r="13" spans="1:14" ht="20" customHeight="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4"/>
    </row>
    <row r="14" spans="1:14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4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4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x14ac:dyDescent="0.2">
      <c r="A18" s="34"/>
      <c r="B18" s="34"/>
      <c r="C18" s="34"/>
      <c r="D18" s="34"/>
      <c r="E18" s="34"/>
      <c r="F18" s="34"/>
      <c r="G18" s="34" t="s">
        <v>44</v>
      </c>
      <c r="H18" s="34"/>
      <c r="I18" s="34"/>
      <c r="J18" s="34"/>
      <c r="K18" s="34"/>
      <c r="L18" s="34"/>
    </row>
    <row r="19" spans="1:12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</sheetData>
  <pageMargins left="0.7" right="0.7" top="0.75" bottom="0.7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6634-7BDB-42AC-8E75-A6AF3A3910B6}">
  <sheetPr>
    <pageSetUpPr fitToPage="1"/>
  </sheetPr>
  <dimension ref="A2:K29"/>
  <sheetViews>
    <sheetView workbookViewId="0">
      <selection activeCell="K8" sqref="K8"/>
    </sheetView>
  </sheetViews>
  <sheetFormatPr baseColWidth="10" defaultColWidth="8.83203125" defaultRowHeight="15" x14ac:dyDescent="0.2"/>
  <cols>
    <col min="1" max="1" width="26.5" customWidth="1"/>
    <col min="2" max="2" width="22.5" customWidth="1"/>
    <col min="3" max="3" width="16.33203125" customWidth="1"/>
    <col min="4" max="4" width="17.33203125" customWidth="1"/>
    <col min="5" max="5" width="14.5" customWidth="1"/>
    <col min="6" max="8" width="12.33203125" customWidth="1"/>
    <col min="10" max="10" width="13.83203125" bestFit="1" customWidth="1"/>
  </cols>
  <sheetData>
    <row r="2" spans="1:11" x14ac:dyDescent="0.2">
      <c r="A2" s="43" t="s">
        <v>64</v>
      </c>
    </row>
    <row r="4" spans="1:11" ht="41.5" customHeight="1" x14ac:dyDescent="0.2">
      <c r="A4" s="38" t="s">
        <v>4</v>
      </c>
      <c r="B4" s="38" t="s">
        <v>5</v>
      </c>
      <c r="C4" s="37" t="s">
        <v>89</v>
      </c>
      <c r="D4" s="37" t="s">
        <v>90</v>
      </c>
      <c r="E4" s="37" t="s">
        <v>91</v>
      </c>
      <c r="F4" s="37" t="s">
        <v>92</v>
      </c>
      <c r="G4" s="37" t="s">
        <v>34</v>
      </c>
      <c r="H4" s="37" t="s">
        <v>37</v>
      </c>
      <c r="I4" s="34"/>
      <c r="J4" s="19"/>
      <c r="K4" s="19" t="s">
        <v>18</v>
      </c>
    </row>
    <row r="5" spans="1:11" ht="20" customHeight="1" x14ac:dyDescent="0.2">
      <c r="A5" s="38" t="s">
        <v>359</v>
      </c>
      <c r="B5" s="38" t="s">
        <v>202</v>
      </c>
      <c r="C5" s="38">
        <v>14</v>
      </c>
      <c r="D5" s="38">
        <v>12</v>
      </c>
      <c r="E5" s="38">
        <v>30</v>
      </c>
      <c r="F5" s="38">
        <v>14</v>
      </c>
      <c r="G5" s="38">
        <f>SUM(C5:F5)</f>
        <v>70</v>
      </c>
      <c r="H5" s="38">
        <v>6</v>
      </c>
      <c r="I5" s="34"/>
      <c r="J5" s="19" t="s">
        <v>19</v>
      </c>
      <c r="K5" s="19">
        <v>5</v>
      </c>
    </row>
    <row r="6" spans="1:11" ht="20" customHeight="1" x14ac:dyDescent="0.2">
      <c r="A6" s="38" t="s">
        <v>226</v>
      </c>
      <c r="B6" s="38" t="s">
        <v>194</v>
      </c>
      <c r="C6" s="38">
        <v>10</v>
      </c>
      <c r="D6" s="38">
        <v>10</v>
      </c>
      <c r="E6" s="38">
        <v>25</v>
      </c>
      <c r="F6" s="38">
        <v>12</v>
      </c>
      <c r="G6" s="38">
        <f t="shared" ref="G6:G12" si="0">SUM(C6:F6)</f>
        <v>57</v>
      </c>
      <c r="H6" s="38">
        <v>7</v>
      </c>
      <c r="I6" s="34"/>
      <c r="J6" s="19" t="s">
        <v>20</v>
      </c>
      <c r="K6" s="19">
        <v>0</v>
      </c>
    </row>
    <row r="7" spans="1:11" ht="20" customHeight="1" x14ac:dyDescent="0.2">
      <c r="A7" s="38" t="s">
        <v>227</v>
      </c>
      <c r="B7" s="38" t="s">
        <v>208</v>
      </c>
      <c r="C7" s="38">
        <v>18</v>
      </c>
      <c r="D7" s="38">
        <v>17</v>
      </c>
      <c r="E7" s="38">
        <v>36</v>
      </c>
      <c r="F7" s="38">
        <v>18</v>
      </c>
      <c r="G7" s="38">
        <f t="shared" si="0"/>
        <v>89</v>
      </c>
      <c r="H7" s="38">
        <v>1</v>
      </c>
      <c r="I7" s="34"/>
      <c r="J7" s="19" t="s">
        <v>21</v>
      </c>
      <c r="K7" s="19">
        <v>2</v>
      </c>
    </row>
    <row r="8" spans="1:11" ht="20" customHeight="1" x14ac:dyDescent="0.2">
      <c r="A8" s="38" t="s">
        <v>220</v>
      </c>
      <c r="B8" s="38" t="s">
        <v>202</v>
      </c>
      <c r="C8" s="38">
        <v>16</v>
      </c>
      <c r="D8" s="38">
        <v>13</v>
      </c>
      <c r="E8" s="38">
        <v>28</v>
      </c>
      <c r="F8" s="38">
        <v>14</v>
      </c>
      <c r="G8" s="38">
        <f t="shared" si="0"/>
        <v>71</v>
      </c>
      <c r="H8" s="38">
        <v>5</v>
      </c>
      <c r="I8" s="34"/>
      <c r="J8" s="19" t="s">
        <v>22</v>
      </c>
      <c r="K8" s="19">
        <v>6</v>
      </c>
    </row>
    <row r="9" spans="1:11" ht="20" customHeight="1" x14ac:dyDescent="0.2">
      <c r="A9" s="38" t="s">
        <v>214</v>
      </c>
      <c r="B9" s="38" t="s">
        <v>206</v>
      </c>
      <c r="C9" s="38">
        <v>17</v>
      </c>
      <c r="D9" s="38">
        <v>17</v>
      </c>
      <c r="E9" s="38">
        <v>35</v>
      </c>
      <c r="F9" s="38">
        <v>17</v>
      </c>
      <c r="G9" s="38">
        <f t="shared" si="0"/>
        <v>86</v>
      </c>
      <c r="H9" s="38">
        <v>2</v>
      </c>
      <c r="I9" s="34"/>
      <c r="J9" s="19" t="s">
        <v>23</v>
      </c>
      <c r="K9" s="19">
        <v>4</v>
      </c>
    </row>
    <row r="10" spans="1:11" ht="20" customHeight="1" x14ac:dyDescent="0.2">
      <c r="A10" s="38" t="s">
        <v>360</v>
      </c>
      <c r="B10" s="38" t="s">
        <v>199</v>
      </c>
      <c r="C10" s="38">
        <v>10</v>
      </c>
      <c r="D10" s="38">
        <v>10</v>
      </c>
      <c r="E10" s="38">
        <v>24</v>
      </c>
      <c r="F10" s="38">
        <v>11</v>
      </c>
      <c r="G10" s="38">
        <f t="shared" si="0"/>
        <v>55</v>
      </c>
      <c r="H10" s="38">
        <v>8</v>
      </c>
      <c r="I10" s="34"/>
      <c r="J10" s="19" t="s">
        <v>24</v>
      </c>
      <c r="K10" s="19">
        <v>3</v>
      </c>
    </row>
    <row r="11" spans="1:11" ht="20" customHeight="1" x14ac:dyDescent="0.2">
      <c r="A11" s="38" t="s">
        <v>361</v>
      </c>
      <c r="B11" s="38" t="s">
        <v>194</v>
      </c>
      <c r="C11" s="38">
        <v>16</v>
      </c>
      <c r="D11" s="38">
        <v>15</v>
      </c>
      <c r="E11" s="38">
        <v>34</v>
      </c>
      <c r="F11" s="38">
        <v>16</v>
      </c>
      <c r="G11" s="38">
        <f t="shared" si="0"/>
        <v>81</v>
      </c>
      <c r="H11" s="38">
        <v>3</v>
      </c>
      <c r="I11" s="34"/>
      <c r="J11" s="34"/>
    </row>
    <row r="12" spans="1:11" ht="20" customHeight="1" x14ac:dyDescent="0.2">
      <c r="A12" s="38" t="s">
        <v>229</v>
      </c>
      <c r="B12" s="38" t="s">
        <v>206</v>
      </c>
      <c r="C12" s="38">
        <v>15</v>
      </c>
      <c r="D12" s="38">
        <v>15</v>
      </c>
      <c r="E12" s="38">
        <v>32</v>
      </c>
      <c r="F12" s="38">
        <v>15</v>
      </c>
      <c r="G12" s="38">
        <f t="shared" si="0"/>
        <v>77</v>
      </c>
      <c r="H12" s="38">
        <v>4</v>
      </c>
      <c r="I12" s="34"/>
      <c r="J12" s="34"/>
    </row>
    <row r="13" spans="1:11" ht="20" customHeight="1" x14ac:dyDescent="0.2">
      <c r="A13" s="38"/>
      <c r="B13" s="38"/>
      <c r="C13" s="38"/>
      <c r="D13" s="38"/>
      <c r="E13" s="38"/>
      <c r="F13" s="38"/>
      <c r="G13" s="38"/>
      <c r="H13" s="38"/>
      <c r="I13" s="34"/>
      <c r="J13" s="34"/>
    </row>
    <row r="14" spans="1:11" ht="20" customHeight="1" x14ac:dyDescent="0.2">
      <c r="A14" s="38"/>
      <c r="B14" s="38"/>
      <c r="C14" s="38"/>
      <c r="D14" s="38"/>
      <c r="E14" s="38"/>
      <c r="F14" s="38"/>
      <c r="G14" s="38"/>
      <c r="H14" s="38"/>
      <c r="I14" s="34"/>
      <c r="J14" s="34"/>
    </row>
    <row r="15" spans="1:11" ht="20" customHeight="1" x14ac:dyDescent="0.2">
      <c r="A15" s="38"/>
      <c r="B15" s="38"/>
      <c r="C15" s="38"/>
      <c r="D15" s="38"/>
      <c r="E15" s="38"/>
      <c r="F15" s="38"/>
      <c r="G15" s="38"/>
      <c r="H15" s="38"/>
      <c r="I15" s="34"/>
      <c r="J15" s="34"/>
    </row>
    <row r="16" spans="1:11" ht="20" customHeight="1" x14ac:dyDescent="0.2">
      <c r="A16" s="38"/>
      <c r="B16" s="38"/>
      <c r="C16" s="38"/>
      <c r="D16" s="38"/>
      <c r="E16" s="38"/>
      <c r="F16" s="38"/>
      <c r="G16" s="38"/>
      <c r="H16" s="38"/>
      <c r="I16" s="34"/>
      <c r="J16" s="34"/>
    </row>
    <row r="17" spans="1:10" ht="20" customHeight="1" x14ac:dyDescent="0.2">
      <c r="A17" s="38"/>
      <c r="B17" s="38"/>
      <c r="C17" s="38"/>
      <c r="D17" s="38"/>
      <c r="E17" s="38"/>
      <c r="F17" s="38"/>
      <c r="G17" s="38"/>
      <c r="H17" s="38"/>
      <c r="I17" s="34"/>
      <c r="J17" s="34"/>
    </row>
    <row r="18" spans="1:10" ht="20" customHeight="1" x14ac:dyDescent="0.2">
      <c r="A18" s="38"/>
      <c r="B18" s="38"/>
      <c r="C18" s="38"/>
      <c r="D18" s="38"/>
      <c r="E18" s="38"/>
      <c r="F18" s="38"/>
      <c r="G18" s="38"/>
      <c r="H18" s="38"/>
      <c r="I18" s="34"/>
      <c r="J18" s="34"/>
    </row>
    <row r="19" spans="1:10" ht="20" customHeight="1" x14ac:dyDescent="0.2">
      <c r="A19" s="38"/>
      <c r="B19" s="38"/>
      <c r="C19" s="38"/>
      <c r="D19" s="38"/>
      <c r="E19" s="38"/>
      <c r="F19" s="38"/>
      <c r="G19" s="38"/>
      <c r="H19" s="38"/>
      <c r="I19" s="34"/>
      <c r="J19" s="34"/>
    </row>
    <row r="20" spans="1:10" ht="20" customHeight="1" x14ac:dyDescent="0.2">
      <c r="A20" s="38"/>
      <c r="B20" s="38"/>
      <c r="C20" s="38"/>
      <c r="D20" s="38"/>
      <c r="E20" s="38"/>
      <c r="F20" s="38"/>
      <c r="G20" s="38"/>
      <c r="H20" s="38"/>
      <c r="I20" s="34"/>
      <c r="J20" s="34"/>
    </row>
    <row r="21" spans="1:10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</row>
  </sheetData>
  <pageMargins left="0.7" right="0.7" top="0.75" bottom="0.75" header="0.3" footer="0.3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66857-1BAE-41CE-A550-926390578606}">
  <sheetPr>
    <pageSetUpPr fitToPage="1"/>
  </sheetPr>
  <dimension ref="A2:O28"/>
  <sheetViews>
    <sheetView workbookViewId="0">
      <selection activeCell="M10" sqref="M10"/>
    </sheetView>
  </sheetViews>
  <sheetFormatPr baseColWidth="10" defaultColWidth="8.83203125" defaultRowHeight="15" x14ac:dyDescent="0.2"/>
  <cols>
    <col min="1" max="1" width="34.5" customWidth="1"/>
    <col min="2" max="2" width="21.1640625" customWidth="1"/>
    <col min="3" max="3" width="17.6640625" customWidth="1"/>
    <col min="4" max="6" width="16.1640625" customWidth="1"/>
    <col min="7" max="7" width="22.83203125" customWidth="1"/>
    <col min="8" max="8" width="21.5" customWidth="1"/>
    <col min="9" max="9" width="13.83203125" customWidth="1"/>
    <col min="12" max="12" width="13.83203125" bestFit="1" customWidth="1"/>
  </cols>
  <sheetData>
    <row r="2" spans="1:15" x14ac:dyDescent="0.2">
      <c r="A2" s="43" t="s">
        <v>65</v>
      </c>
    </row>
    <row r="3" spans="1:15" x14ac:dyDescent="0.2">
      <c r="C3" s="66"/>
      <c r="D3" s="66"/>
      <c r="E3" s="66"/>
      <c r="F3" s="66"/>
      <c r="G3" s="66"/>
      <c r="H3" s="66"/>
    </row>
    <row r="4" spans="1:15" ht="85" x14ac:dyDescent="0.2">
      <c r="A4" s="80" t="s">
        <v>4</v>
      </c>
      <c r="B4" s="80" t="s">
        <v>5</v>
      </c>
      <c r="C4" s="70" t="s">
        <v>133</v>
      </c>
      <c r="D4" s="70" t="s">
        <v>134</v>
      </c>
      <c r="E4" s="70" t="s">
        <v>135</v>
      </c>
      <c r="F4" s="70" t="s">
        <v>136</v>
      </c>
      <c r="G4" s="70" t="s">
        <v>137</v>
      </c>
      <c r="H4" s="70" t="s">
        <v>138</v>
      </c>
      <c r="I4" s="80" t="s">
        <v>34</v>
      </c>
      <c r="J4" s="80" t="s">
        <v>37</v>
      </c>
      <c r="L4" s="19"/>
      <c r="M4" s="19" t="s">
        <v>18</v>
      </c>
      <c r="N4" s="33"/>
      <c r="O4" s="33"/>
    </row>
    <row r="5" spans="1:15" ht="20" customHeight="1" x14ac:dyDescent="0.2">
      <c r="A5" s="38"/>
      <c r="B5" s="38" t="s">
        <v>197</v>
      </c>
      <c r="C5" s="38">
        <v>25</v>
      </c>
      <c r="D5" s="38">
        <v>8</v>
      </c>
      <c r="E5" s="38">
        <v>14</v>
      </c>
      <c r="F5" s="38">
        <v>15</v>
      </c>
      <c r="G5" s="38">
        <v>7</v>
      </c>
      <c r="H5" s="38">
        <v>2</v>
      </c>
      <c r="I5" s="38">
        <f>SUM(C5:H5)</f>
        <v>71</v>
      </c>
      <c r="J5" s="1">
        <v>2</v>
      </c>
      <c r="L5" s="19" t="s">
        <v>19</v>
      </c>
      <c r="M5" s="19">
        <v>0</v>
      </c>
      <c r="N5" s="33"/>
      <c r="O5" s="33"/>
    </row>
    <row r="6" spans="1:15" ht="20" customHeight="1" x14ac:dyDescent="0.2">
      <c r="A6" s="38"/>
      <c r="B6" s="38" t="s">
        <v>208</v>
      </c>
      <c r="C6" s="38">
        <v>20</v>
      </c>
      <c r="D6" s="38">
        <v>8</v>
      </c>
      <c r="E6" s="38">
        <v>17</v>
      </c>
      <c r="F6" s="38">
        <v>20</v>
      </c>
      <c r="G6" s="38">
        <v>8</v>
      </c>
      <c r="H6" s="38">
        <v>2</v>
      </c>
      <c r="I6" s="38">
        <f>SUM(C6:H6)</f>
        <v>75</v>
      </c>
      <c r="J6" s="1">
        <v>1</v>
      </c>
      <c r="L6" s="19" t="s">
        <v>20</v>
      </c>
      <c r="M6" s="19">
        <v>5</v>
      </c>
      <c r="N6" s="33"/>
      <c r="O6" s="33"/>
    </row>
    <row r="7" spans="1:15" ht="20" customHeight="1" x14ac:dyDescent="0.2">
      <c r="A7" s="38"/>
      <c r="B7" s="38" t="s">
        <v>202</v>
      </c>
      <c r="C7" s="38">
        <v>20</v>
      </c>
      <c r="D7" s="38">
        <v>8</v>
      </c>
      <c r="E7" s="38">
        <v>12</v>
      </c>
      <c r="F7" s="38">
        <v>10</v>
      </c>
      <c r="G7" s="38">
        <v>5</v>
      </c>
      <c r="H7" s="38">
        <v>3</v>
      </c>
      <c r="I7" s="38">
        <f t="shared" ref="I7:I9" si="0">SUM(C7:H7)</f>
        <v>58</v>
      </c>
      <c r="J7" s="1">
        <v>3</v>
      </c>
      <c r="L7" s="19" t="s">
        <v>21</v>
      </c>
      <c r="M7" s="19">
        <v>0</v>
      </c>
      <c r="N7" s="33"/>
      <c r="O7" s="33"/>
    </row>
    <row r="8" spans="1:15" ht="20" customHeight="1" x14ac:dyDescent="0.2">
      <c r="A8" s="38"/>
      <c r="B8" s="38" t="s">
        <v>194</v>
      </c>
      <c r="C8" s="38">
        <v>15</v>
      </c>
      <c r="D8" s="38">
        <v>5</v>
      </c>
      <c r="E8" s="38">
        <v>10</v>
      </c>
      <c r="F8" s="38">
        <v>9</v>
      </c>
      <c r="G8" s="38">
        <v>5</v>
      </c>
      <c r="H8" s="38">
        <v>4</v>
      </c>
      <c r="I8" s="38">
        <f t="shared" si="0"/>
        <v>48</v>
      </c>
      <c r="J8" s="1">
        <v>4</v>
      </c>
      <c r="L8" s="19" t="s">
        <v>22</v>
      </c>
      <c r="M8" s="19">
        <v>6</v>
      </c>
      <c r="N8" s="33"/>
      <c r="O8" s="33"/>
    </row>
    <row r="9" spans="1:15" ht="20" customHeight="1" x14ac:dyDescent="0.2">
      <c r="A9" s="38"/>
      <c r="B9" s="38"/>
      <c r="C9" s="38"/>
      <c r="D9" s="38"/>
      <c r="E9" s="38"/>
      <c r="F9" s="38"/>
      <c r="G9" s="38"/>
      <c r="H9" s="38"/>
      <c r="I9" s="38">
        <f t="shared" si="0"/>
        <v>0</v>
      </c>
      <c r="J9" s="1"/>
      <c r="L9" s="19" t="s">
        <v>23</v>
      </c>
      <c r="M9" s="19">
        <v>3</v>
      </c>
      <c r="N9" s="33"/>
      <c r="O9" s="33"/>
    </row>
    <row r="10" spans="1:15" x14ac:dyDescent="0.2">
      <c r="A10" s="34"/>
      <c r="B10" s="34"/>
      <c r="C10" s="34"/>
      <c r="D10" s="34"/>
      <c r="E10" s="34"/>
      <c r="F10" s="34"/>
      <c r="G10" s="34"/>
      <c r="H10" s="34"/>
      <c r="I10" s="34"/>
      <c r="L10" s="19" t="s">
        <v>24</v>
      </c>
      <c r="M10" s="19">
        <v>4</v>
      </c>
      <c r="N10" s="33"/>
      <c r="O10" s="33"/>
    </row>
    <row r="11" spans="1:15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5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5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5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5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5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</sheetData>
  <pageMargins left="0.7" right="0.7" top="0.75" bottom="0.75" header="0.3" footer="0.3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CE2BD-70CF-4EB8-8041-577E2F4E5DFC}">
  <sheetPr>
    <pageSetUpPr fitToPage="1"/>
  </sheetPr>
  <dimension ref="A1:S69"/>
  <sheetViews>
    <sheetView topLeftCell="A3" workbookViewId="0">
      <selection activeCell="O12" sqref="O12"/>
    </sheetView>
  </sheetViews>
  <sheetFormatPr baseColWidth="10" defaultColWidth="8.83203125" defaultRowHeight="15" x14ac:dyDescent="0.2"/>
  <cols>
    <col min="1" max="1" width="16.33203125" customWidth="1"/>
    <col min="2" max="2" width="20.5" customWidth="1"/>
    <col min="3" max="3" width="20.83203125" customWidth="1"/>
    <col min="4" max="4" width="22.5" customWidth="1"/>
    <col min="5" max="5" width="20" customWidth="1"/>
    <col min="6" max="6" width="14.33203125" bestFit="1" customWidth="1"/>
    <col min="7" max="7" width="14.6640625" bestFit="1" customWidth="1"/>
    <col min="8" max="8" width="12.1640625" bestFit="1" customWidth="1"/>
    <col min="9" max="10" width="12.1640625" customWidth="1"/>
    <col min="11" max="11" width="12.5" bestFit="1" customWidth="1"/>
    <col min="12" max="12" width="10.83203125" bestFit="1" customWidth="1"/>
    <col min="14" max="14" width="13.83203125" bestFit="1" customWidth="1"/>
  </cols>
  <sheetData>
    <row r="1" spans="1:19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A2" s="43" t="s">
        <v>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68" x14ac:dyDescent="0.2">
      <c r="A4" s="80" t="s">
        <v>5</v>
      </c>
      <c r="B4" s="80" t="s">
        <v>39</v>
      </c>
      <c r="C4" s="70" t="s">
        <v>139</v>
      </c>
      <c r="D4" s="70" t="s">
        <v>140</v>
      </c>
      <c r="E4" s="70" t="s">
        <v>141</v>
      </c>
      <c r="F4" s="70" t="s">
        <v>142</v>
      </c>
      <c r="G4" s="70" t="s">
        <v>143</v>
      </c>
      <c r="H4" s="70" t="s">
        <v>144</v>
      </c>
      <c r="I4" s="70" t="s">
        <v>299</v>
      </c>
      <c r="J4" s="70" t="s">
        <v>300</v>
      </c>
      <c r="K4" s="80" t="s">
        <v>33</v>
      </c>
      <c r="L4" s="80" t="s">
        <v>98</v>
      </c>
      <c r="M4" s="35"/>
      <c r="N4" s="19"/>
      <c r="O4" s="19" t="s">
        <v>18</v>
      </c>
      <c r="P4" s="34"/>
      <c r="Q4" s="34"/>
      <c r="R4" s="34"/>
      <c r="S4" s="34"/>
    </row>
    <row r="5" spans="1:19" ht="20" customHeight="1" x14ac:dyDescent="0.2">
      <c r="A5" s="38" t="s">
        <v>294</v>
      </c>
      <c r="B5" s="67"/>
      <c r="C5" s="67">
        <v>40</v>
      </c>
      <c r="D5" s="67">
        <v>27</v>
      </c>
      <c r="E5" s="67">
        <v>23</v>
      </c>
      <c r="F5" s="38">
        <v>14</v>
      </c>
      <c r="G5" s="38">
        <v>19</v>
      </c>
      <c r="H5" s="38">
        <v>22</v>
      </c>
      <c r="I5" s="38">
        <v>-9</v>
      </c>
      <c r="J5" s="38">
        <v>2</v>
      </c>
      <c r="K5" s="38">
        <f>SUM(C5:J5)</f>
        <v>138</v>
      </c>
      <c r="L5" s="38">
        <v>3</v>
      </c>
      <c r="M5" s="34"/>
      <c r="N5" s="19" t="s">
        <v>19</v>
      </c>
      <c r="O5" s="19">
        <v>5</v>
      </c>
      <c r="P5" s="34"/>
      <c r="Q5" s="34"/>
      <c r="R5" s="34"/>
      <c r="S5" s="34"/>
    </row>
    <row r="6" spans="1:19" ht="20" customHeight="1" x14ac:dyDescent="0.2">
      <c r="A6" s="38" t="s">
        <v>202</v>
      </c>
      <c r="B6" s="38"/>
      <c r="C6" s="38">
        <v>32</v>
      </c>
      <c r="D6" s="38">
        <v>22</v>
      </c>
      <c r="E6" s="38">
        <v>10</v>
      </c>
      <c r="F6" s="38">
        <v>15</v>
      </c>
      <c r="G6" s="38">
        <v>14</v>
      </c>
      <c r="H6" s="38">
        <v>10</v>
      </c>
      <c r="I6" s="38">
        <v>-12</v>
      </c>
      <c r="J6" s="38">
        <v>3</v>
      </c>
      <c r="K6" s="38">
        <f>SUM(C6:J6)</f>
        <v>94</v>
      </c>
      <c r="L6" s="38">
        <v>5</v>
      </c>
      <c r="M6" s="34"/>
      <c r="N6" s="19" t="s">
        <v>20</v>
      </c>
      <c r="O6" s="19">
        <v>0</v>
      </c>
      <c r="P6" s="34"/>
      <c r="Q6" s="34"/>
      <c r="R6" s="34"/>
      <c r="S6" s="34"/>
    </row>
    <row r="7" spans="1:19" ht="20" customHeight="1" x14ac:dyDescent="0.2">
      <c r="A7" s="38" t="s">
        <v>295</v>
      </c>
      <c r="B7" s="38"/>
      <c r="C7" s="38">
        <v>45</v>
      </c>
      <c r="D7" s="38">
        <v>22</v>
      </c>
      <c r="E7" s="38">
        <v>9</v>
      </c>
      <c r="F7" s="38">
        <v>9</v>
      </c>
      <c r="G7" s="38">
        <v>14</v>
      </c>
      <c r="H7" s="38">
        <v>10</v>
      </c>
      <c r="I7" s="38">
        <v>-17</v>
      </c>
      <c r="J7" s="38">
        <v>3</v>
      </c>
      <c r="K7" s="38">
        <f>SUM(C7:J7)</f>
        <v>95</v>
      </c>
      <c r="L7" s="38">
        <v>4</v>
      </c>
      <c r="M7" s="34"/>
      <c r="N7" s="19" t="s">
        <v>21</v>
      </c>
      <c r="O7" s="19">
        <v>2</v>
      </c>
      <c r="P7" s="34"/>
      <c r="Q7" s="34"/>
      <c r="R7" s="34"/>
      <c r="S7" s="34"/>
    </row>
    <row r="8" spans="1:19" ht="20" customHeight="1" x14ac:dyDescent="0.2">
      <c r="A8" s="38" t="s">
        <v>296</v>
      </c>
      <c r="B8" s="38"/>
      <c r="C8" s="38">
        <v>20</v>
      </c>
      <c r="D8" s="38">
        <v>19</v>
      </c>
      <c r="E8" s="38">
        <v>8</v>
      </c>
      <c r="F8" s="38">
        <v>10</v>
      </c>
      <c r="G8" s="38">
        <v>16</v>
      </c>
      <c r="H8" s="38">
        <v>8</v>
      </c>
      <c r="I8" s="38">
        <v>-2</v>
      </c>
      <c r="J8" s="38">
        <v>2</v>
      </c>
      <c r="K8" s="38">
        <f>SUM(C8:J8)</f>
        <v>81</v>
      </c>
      <c r="L8" s="38">
        <v>6</v>
      </c>
      <c r="M8" s="34"/>
      <c r="N8" s="19" t="s">
        <v>22</v>
      </c>
      <c r="O8" s="19">
        <v>6</v>
      </c>
      <c r="P8" s="34"/>
      <c r="Q8" s="34"/>
      <c r="R8" s="34"/>
      <c r="S8" s="34"/>
    </row>
    <row r="9" spans="1:19" ht="20" customHeight="1" x14ac:dyDescent="0.2">
      <c r="A9" s="38" t="s">
        <v>297</v>
      </c>
      <c r="B9" s="38"/>
      <c r="C9" s="38">
        <v>49</v>
      </c>
      <c r="D9" s="38">
        <v>49</v>
      </c>
      <c r="E9" s="38">
        <v>23</v>
      </c>
      <c r="F9" s="38">
        <v>20</v>
      </c>
      <c r="G9" s="38">
        <v>25</v>
      </c>
      <c r="H9" s="38">
        <v>30</v>
      </c>
      <c r="I9" s="38">
        <v>-13</v>
      </c>
      <c r="J9" s="38">
        <v>2</v>
      </c>
      <c r="K9" s="38">
        <f>SUM(C9:J9)</f>
        <v>185</v>
      </c>
      <c r="L9" s="38">
        <v>1</v>
      </c>
      <c r="M9" s="34"/>
      <c r="N9" s="19" t="s">
        <v>23</v>
      </c>
      <c r="O9" s="19">
        <v>4</v>
      </c>
      <c r="P9" s="34"/>
      <c r="Q9" s="34"/>
      <c r="R9" s="34"/>
      <c r="S9" s="34"/>
    </row>
    <row r="10" spans="1:19" ht="20" customHeight="1" x14ac:dyDescent="0.2">
      <c r="A10" s="38" t="s">
        <v>298</v>
      </c>
      <c r="B10" s="38"/>
      <c r="C10" s="38">
        <v>34</v>
      </c>
      <c r="D10" s="38">
        <v>18</v>
      </c>
      <c r="E10" s="38">
        <v>8</v>
      </c>
      <c r="F10" s="38">
        <v>12</v>
      </c>
      <c r="G10" s="38">
        <v>15</v>
      </c>
      <c r="H10" s="38">
        <v>8</v>
      </c>
      <c r="I10" s="38">
        <v>-21</v>
      </c>
      <c r="J10" s="38">
        <v>2</v>
      </c>
      <c r="K10" s="38">
        <f>SUM(C10:J10)</f>
        <v>76</v>
      </c>
      <c r="L10" s="38">
        <v>7</v>
      </c>
      <c r="M10" s="34"/>
      <c r="N10" s="19" t="s">
        <v>24</v>
      </c>
      <c r="O10" s="19">
        <v>3</v>
      </c>
      <c r="P10" s="34"/>
      <c r="Q10" s="34"/>
      <c r="R10" s="34"/>
      <c r="S10" s="34"/>
    </row>
    <row r="11" spans="1:19" ht="20" customHeight="1" x14ac:dyDescent="0.2">
      <c r="A11" s="38" t="s">
        <v>206</v>
      </c>
      <c r="B11" s="38"/>
      <c r="C11" s="38">
        <v>48</v>
      </c>
      <c r="D11" s="38">
        <v>47</v>
      </c>
      <c r="E11" s="38">
        <v>24</v>
      </c>
      <c r="F11" s="38">
        <v>19</v>
      </c>
      <c r="G11" s="38">
        <v>24</v>
      </c>
      <c r="H11" s="38">
        <v>29</v>
      </c>
      <c r="I11" s="38">
        <v>-27</v>
      </c>
      <c r="J11" s="38">
        <v>4</v>
      </c>
      <c r="K11" s="38">
        <f>SUM(C11:J11)</f>
        <v>168</v>
      </c>
      <c r="L11" s="38">
        <v>2</v>
      </c>
      <c r="M11" s="34"/>
      <c r="N11" s="34"/>
      <c r="O11" s="34"/>
      <c r="P11" s="34"/>
      <c r="Q11" s="34"/>
      <c r="R11" s="34"/>
      <c r="S11" s="34"/>
    </row>
    <row r="12" spans="1:19" ht="20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20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20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20" customHeight="1" x14ac:dyDescent="0.2">
      <c r="A15" s="34"/>
      <c r="B15" s="34"/>
      <c r="C15" s="34"/>
      <c r="D15" s="34"/>
      <c r="E15" s="34"/>
      <c r="F15" s="34"/>
      <c r="G15" s="34"/>
      <c r="H15" s="34"/>
      <c r="I15" s="34" t="s">
        <v>301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20" customHeight="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20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20" customHeight="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</sheetData>
  <pageMargins left="0.7" right="0.7" top="0.75" bottom="0.75" header="0.3" footer="0.3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3B22C-5DB9-4BE1-9E75-C89602CBEBB4}">
  <dimension ref="A1:O15"/>
  <sheetViews>
    <sheetView workbookViewId="0">
      <selection activeCell="L17" sqref="L17"/>
    </sheetView>
  </sheetViews>
  <sheetFormatPr baseColWidth="10" defaultColWidth="8.83203125" defaultRowHeight="15" x14ac:dyDescent="0.2"/>
  <cols>
    <col min="1" max="1" width="30.6640625" customWidth="1"/>
    <col min="2" max="2" width="34.6640625" customWidth="1"/>
    <col min="3" max="3" width="14.83203125" customWidth="1"/>
    <col min="4" max="4" width="15.5" customWidth="1"/>
    <col min="5" max="5" width="16.1640625" customWidth="1"/>
    <col min="6" max="6" width="20.83203125" customWidth="1"/>
    <col min="7" max="7" width="10.83203125" customWidth="1"/>
    <col min="8" max="8" width="12.1640625" customWidth="1"/>
    <col min="12" max="12" width="13.83203125" bestFit="1" customWidth="1"/>
  </cols>
  <sheetData>
    <row r="1" spans="1:15" x14ac:dyDescent="0.2">
      <c r="A1" t="s">
        <v>146</v>
      </c>
    </row>
    <row r="3" spans="1:15" ht="51" x14ac:dyDescent="0.2">
      <c r="A3" s="80" t="s">
        <v>145</v>
      </c>
      <c r="B3" s="80" t="s">
        <v>40</v>
      </c>
      <c r="C3" s="70" t="s">
        <v>147</v>
      </c>
      <c r="D3" s="70" t="s">
        <v>148</v>
      </c>
      <c r="E3" s="70" t="s">
        <v>149</v>
      </c>
      <c r="F3" s="70" t="s">
        <v>150</v>
      </c>
      <c r="G3" s="70" t="s">
        <v>151</v>
      </c>
      <c r="H3" s="70" t="s">
        <v>152</v>
      </c>
      <c r="I3" s="70" t="s">
        <v>153</v>
      </c>
      <c r="J3" s="70" t="s">
        <v>38</v>
      </c>
      <c r="L3" s="19"/>
      <c r="M3" s="19" t="s">
        <v>18</v>
      </c>
    </row>
    <row r="4" spans="1:15" ht="20" customHeight="1" x14ac:dyDescent="0.2">
      <c r="A4" s="1"/>
      <c r="B4" s="1" t="s">
        <v>294</v>
      </c>
      <c r="C4" s="1">
        <v>24</v>
      </c>
      <c r="D4" s="1">
        <v>58</v>
      </c>
      <c r="E4" s="1">
        <v>65</v>
      </c>
      <c r="F4" s="1">
        <v>74</v>
      </c>
      <c r="G4" s="1">
        <v>50</v>
      </c>
      <c r="H4" s="1">
        <v>85</v>
      </c>
      <c r="I4" s="1">
        <f>SUM(C4:H4)</f>
        <v>356</v>
      </c>
      <c r="J4" s="1">
        <v>3</v>
      </c>
      <c r="L4" s="19" t="s">
        <v>19</v>
      </c>
      <c r="M4" s="19">
        <v>0</v>
      </c>
    </row>
    <row r="5" spans="1:15" ht="20" customHeight="1" x14ac:dyDescent="0.2">
      <c r="A5" s="1"/>
      <c r="B5" s="1" t="s">
        <v>202</v>
      </c>
      <c r="C5" s="1">
        <v>18</v>
      </c>
      <c r="D5" s="1">
        <v>55</v>
      </c>
      <c r="E5" s="1">
        <v>74</v>
      </c>
      <c r="F5" s="1">
        <v>72</v>
      </c>
      <c r="G5" s="1">
        <v>50</v>
      </c>
      <c r="H5" s="1">
        <v>80</v>
      </c>
      <c r="I5" s="1">
        <f t="shared" ref="I5:I9" si="0">SUM(C5:H5)</f>
        <v>349</v>
      </c>
      <c r="J5" s="1">
        <v>4</v>
      </c>
      <c r="L5" s="19" t="s">
        <v>20</v>
      </c>
      <c r="M5" s="19">
        <v>5</v>
      </c>
      <c r="O5" t="s">
        <v>355</v>
      </c>
    </row>
    <row r="6" spans="1:15" ht="20" customHeight="1" x14ac:dyDescent="0.2">
      <c r="A6" s="1"/>
      <c r="B6" s="1" t="s">
        <v>208</v>
      </c>
      <c r="C6" s="1">
        <v>22</v>
      </c>
      <c r="D6" s="1">
        <v>60</v>
      </c>
      <c r="E6" s="1">
        <v>78</v>
      </c>
      <c r="F6" s="1">
        <v>70</v>
      </c>
      <c r="G6" s="1">
        <v>99</v>
      </c>
      <c r="H6" s="1">
        <v>70</v>
      </c>
      <c r="I6" s="1">
        <f t="shared" si="0"/>
        <v>399</v>
      </c>
      <c r="J6" s="1">
        <v>1</v>
      </c>
      <c r="L6" s="19" t="s">
        <v>21</v>
      </c>
      <c r="M6" s="19">
        <v>0</v>
      </c>
    </row>
    <row r="7" spans="1:15" ht="20" customHeight="1" x14ac:dyDescent="0.2">
      <c r="A7" s="1"/>
      <c r="B7" s="1" t="s">
        <v>354</v>
      </c>
      <c r="C7" s="1">
        <v>20</v>
      </c>
      <c r="D7" s="1">
        <v>55</v>
      </c>
      <c r="E7" s="1">
        <v>65</v>
      </c>
      <c r="F7" s="1">
        <v>76</v>
      </c>
      <c r="G7" s="1">
        <v>60</v>
      </c>
      <c r="H7" s="1">
        <v>90</v>
      </c>
      <c r="I7" s="1">
        <f t="shared" si="0"/>
        <v>366</v>
      </c>
      <c r="J7" s="1">
        <v>2</v>
      </c>
      <c r="L7" s="19" t="s">
        <v>22</v>
      </c>
      <c r="M7" s="19">
        <v>6</v>
      </c>
    </row>
    <row r="8" spans="1:15" ht="20" customHeight="1" x14ac:dyDescent="0.2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/>
      <c r="L8" s="19" t="s">
        <v>23</v>
      </c>
      <c r="M8" s="19">
        <v>4</v>
      </c>
    </row>
    <row r="9" spans="1:15" ht="20" customHeight="1" x14ac:dyDescent="0.2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L9" s="19" t="s">
        <v>24</v>
      </c>
      <c r="M9" s="19">
        <v>3</v>
      </c>
    </row>
    <row r="15" spans="1:15" x14ac:dyDescent="0.2">
      <c r="A15" t="s">
        <v>353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A5D77-7F45-484A-87D8-BE4AE2B5DE8D}">
  <dimension ref="A2:K20"/>
  <sheetViews>
    <sheetView workbookViewId="0">
      <selection activeCell="K6" sqref="K6"/>
    </sheetView>
  </sheetViews>
  <sheetFormatPr baseColWidth="10" defaultColWidth="8.83203125" defaultRowHeight="15" x14ac:dyDescent="0.2"/>
  <cols>
    <col min="1" max="1" width="20.5" customWidth="1"/>
    <col min="2" max="2" width="21.83203125" customWidth="1"/>
    <col min="3" max="3" width="10.6640625" bestFit="1" customWidth="1"/>
    <col min="4" max="4" width="15.33203125" bestFit="1" customWidth="1"/>
    <col min="5" max="5" width="17.5" bestFit="1" customWidth="1"/>
    <col min="6" max="6" width="13.5" bestFit="1" customWidth="1"/>
    <col min="7" max="7" width="14.5" bestFit="1" customWidth="1"/>
    <col min="8" max="8" width="11.5" bestFit="1" customWidth="1"/>
    <col min="10" max="10" width="13.83203125" bestFit="1" customWidth="1"/>
  </cols>
  <sheetData>
    <row r="2" spans="1:11" ht="16" x14ac:dyDescent="0.2">
      <c r="A2" s="71" t="s">
        <v>155</v>
      </c>
    </row>
    <row r="4" spans="1:11" ht="20" customHeight="1" x14ac:dyDescent="0.2">
      <c r="A4" s="80" t="s">
        <v>145</v>
      </c>
      <c r="B4" s="80" t="s">
        <v>40</v>
      </c>
      <c r="C4" s="80" t="s">
        <v>156</v>
      </c>
      <c r="D4" s="80" t="s">
        <v>157</v>
      </c>
      <c r="E4" s="80" t="s">
        <v>158</v>
      </c>
      <c r="F4" s="80" t="s">
        <v>159</v>
      </c>
      <c r="G4" s="80" t="s">
        <v>160</v>
      </c>
      <c r="H4" s="80" t="s">
        <v>36</v>
      </c>
      <c r="J4" s="19"/>
      <c r="K4" s="19" t="s">
        <v>18</v>
      </c>
    </row>
    <row r="5" spans="1:11" ht="20" customHeight="1" x14ac:dyDescent="0.2">
      <c r="A5" s="1" t="s">
        <v>276</v>
      </c>
      <c r="B5" s="1" t="s">
        <v>194</v>
      </c>
      <c r="C5" s="1">
        <v>18</v>
      </c>
      <c r="D5" s="1">
        <v>19</v>
      </c>
      <c r="E5" s="1">
        <v>18</v>
      </c>
      <c r="F5" s="1">
        <v>17</v>
      </c>
      <c r="G5" s="1">
        <f>SUM(C5:F5)</f>
        <v>72</v>
      </c>
      <c r="H5" s="1">
        <v>1</v>
      </c>
      <c r="J5" s="19" t="s">
        <v>19</v>
      </c>
      <c r="K5" s="19">
        <v>1</v>
      </c>
    </row>
    <row r="6" spans="1:11" ht="20" customHeight="1" x14ac:dyDescent="0.2">
      <c r="A6" s="1" t="s">
        <v>277</v>
      </c>
      <c r="B6" s="1" t="s">
        <v>194</v>
      </c>
      <c r="C6" s="1">
        <v>10</v>
      </c>
      <c r="D6" s="1">
        <v>11</v>
      </c>
      <c r="E6" s="1">
        <v>11</v>
      </c>
      <c r="F6" s="1">
        <v>12</v>
      </c>
      <c r="G6" s="1">
        <f t="shared" ref="G6:G20" si="0">SUM(C6:F6)</f>
        <v>44</v>
      </c>
      <c r="H6" s="1">
        <v>11</v>
      </c>
      <c r="J6" s="19" t="s">
        <v>20</v>
      </c>
      <c r="K6" s="19">
        <v>2</v>
      </c>
    </row>
    <row r="7" spans="1:11" ht="20" customHeight="1" x14ac:dyDescent="0.2">
      <c r="A7" s="1" t="s">
        <v>204</v>
      </c>
      <c r="B7" s="1" t="s">
        <v>194</v>
      </c>
      <c r="C7" s="1">
        <v>12</v>
      </c>
      <c r="D7" s="1">
        <v>13</v>
      </c>
      <c r="E7" s="1">
        <v>15</v>
      </c>
      <c r="F7" s="1">
        <v>12</v>
      </c>
      <c r="G7" s="1">
        <f t="shared" si="0"/>
        <v>52</v>
      </c>
      <c r="H7" s="1">
        <v>7</v>
      </c>
      <c r="J7" s="19" t="s">
        <v>21</v>
      </c>
      <c r="K7" s="19">
        <v>4</v>
      </c>
    </row>
    <row r="8" spans="1:11" ht="20" customHeight="1" x14ac:dyDescent="0.2">
      <c r="A8" s="1" t="s">
        <v>278</v>
      </c>
      <c r="B8" s="1" t="s">
        <v>206</v>
      </c>
      <c r="C8" s="1">
        <v>14</v>
      </c>
      <c r="D8" s="1">
        <v>15</v>
      </c>
      <c r="E8" s="1">
        <v>16</v>
      </c>
      <c r="F8" s="1">
        <v>6</v>
      </c>
      <c r="G8" s="1">
        <f t="shared" si="0"/>
        <v>51</v>
      </c>
      <c r="H8" s="1">
        <v>8</v>
      </c>
      <c r="J8" s="19" t="s">
        <v>22</v>
      </c>
      <c r="K8" s="19">
        <v>5</v>
      </c>
    </row>
    <row r="9" spans="1:11" ht="20" customHeight="1" x14ac:dyDescent="0.2">
      <c r="A9" s="1" t="s">
        <v>238</v>
      </c>
      <c r="B9" s="1" t="s">
        <v>199</v>
      </c>
      <c r="C9" s="1">
        <v>17</v>
      </c>
      <c r="D9" s="1">
        <v>19</v>
      </c>
      <c r="E9" s="1">
        <v>16</v>
      </c>
      <c r="F9" s="1">
        <v>15</v>
      </c>
      <c r="G9" s="1">
        <f t="shared" si="0"/>
        <v>67</v>
      </c>
      <c r="H9" s="1">
        <v>3</v>
      </c>
      <c r="J9" s="19" t="s">
        <v>23</v>
      </c>
      <c r="K9" s="19">
        <v>6</v>
      </c>
    </row>
    <row r="10" spans="1:11" ht="20" customHeight="1" x14ac:dyDescent="0.2">
      <c r="A10" s="1" t="s">
        <v>279</v>
      </c>
      <c r="B10" s="1" t="s">
        <v>202</v>
      </c>
      <c r="C10" s="1">
        <v>12</v>
      </c>
      <c r="D10" s="1">
        <v>13</v>
      </c>
      <c r="E10" s="1">
        <v>15</v>
      </c>
      <c r="F10" s="1">
        <v>17</v>
      </c>
      <c r="G10" s="1">
        <f t="shared" si="0"/>
        <v>57</v>
      </c>
      <c r="H10" s="1">
        <v>4</v>
      </c>
      <c r="J10" s="19" t="s">
        <v>24</v>
      </c>
      <c r="K10" s="19">
        <v>3</v>
      </c>
    </row>
    <row r="11" spans="1:11" ht="20" customHeight="1" x14ac:dyDescent="0.2">
      <c r="A11" s="1" t="s">
        <v>280</v>
      </c>
      <c r="B11" s="1" t="s">
        <v>208</v>
      </c>
      <c r="C11" s="1">
        <v>12</v>
      </c>
      <c r="D11" s="1">
        <v>13</v>
      </c>
      <c r="E11" s="1">
        <v>12</v>
      </c>
      <c r="F11" s="1">
        <v>12</v>
      </c>
      <c r="G11" s="1">
        <f t="shared" si="0"/>
        <v>49</v>
      </c>
      <c r="H11" s="1" t="s">
        <v>253</v>
      </c>
    </row>
    <row r="12" spans="1:11" ht="20" customHeight="1" x14ac:dyDescent="0.2">
      <c r="A12" s="1" t="s">
        <v>281</v>
      </c>
      <c r="B12" s="1" t="s">
        <v>208</v>
      </c>
      <c r="C12" s="1">
        <v>17</v>
      </c>
      <c r="D12" s="1">
        <v>18</v>
      </c>
      <c r="E12" s="1">
        <v>16</v>
      </c>
      <c r="F12" s="1">
        <v>17</v>
      </c>
      <c r="G12" s="1">
        <f t="shared" si="0"/>
        <v>68</v>
      </c>
      <c r="H12" s="1">
        <v>2</v>
      </c>
    </row>
    <row r="13" spans="1:11" ht="20" customHeight="1" x14ac:dyDescent="0.2">
      <c r="A13" s="1" t="s">
        <v>282</v>
      </c>
      <c r="B13" s="1" t="s">
        <v>197</v>
      </c>
      <c r="C13" s="1">
        <v>14</v>
      </c>
      <c r="D13" s="1">
        <v>12</v>
      </c>
      <c r="E13" s="1">
        <v>13</v>
      </c>
      <c r="F13" s="1">
        <v>15</v>
      </c>
      <c r="G13" s="1">
        <f t="shared" si="0"/>
        <v>54</v>
      </c>
      <c r="H13" s="1">
        <v>5</v>
      </c>
    </row>
    <row r="14" spans="1:11" ht="20" customHeight="1" x14ac:dyDescent="0.2">
      <c r="A14" s="1" t="s">
        <v>283</v>
      </c>
      <c r="B14" s="1" t="s">
        <v>206</v>
      </c>
      <c r="C14" s="1">
        <v>15</v>
      </c>
      <c r="D14" s="1">
        <v>13</v>
      </c>
      <c r="E14" s="1">
        <v>7</v>
      </c>
      <c r="F14" s="1">
        <v>14</v>
      </c>
      <c r="G14" s="1">
        <f t="shared" si="0"/>
        <v>49</v>
      </c>
      <c r="H14" s="1" t="s">
        <v>253</v>
      </c>
    </row>
    <row r="15" spans="1:11" ht="20" customHeight="1" x14ac:dyDescent="0.2">
      <c r="A15" s="1" t="s">
        <v>284</v>
      </c>
      <c r="B15" s="1" t="s">
        <v>206</v>
      </c>
      <c r="C15" s="1">
        <v>9</v>
      </c>
      <c r="D15" s="1">
        <v>8</v>
      </c>
      <c r="E15" s="1">
        <v>8</v>
      </c>
      <c r="F15" s="1">
        <v>5</v>
      </c>
      <c r="G15" s="1">
        <f t="shared" si="0"/>
        <v>30</v>
      </c>
      <c r="H15" s="1">
        <v>12</v>
      </c>
    </row>
    <row r="16" spans="1:11" ht="20" customHeight="1" x14ac:dyDescent="0.2">
      <c r="A16" s="1" t="s">
        <v>285</v>
      </c>
      <c r="B16" s="1" t="s">
        <v>206</v>
      </c>
      <c r="C16" s="1">
        <v>13</v>
      </c>
      <c r="D16" s="1">
        <v>14</v>
      </c>
      <c r="E16" s="1">
        <v>10</v>
      </c>
      <c r="F16" s="1">
        <v>16</v>
      </c>
      <c r="G16" s="1">
        <f t="shared" si="0"/>
        <v>53</v>
      </c>
      <c r="H16" s="1">
        <v>6</v>
      </c>
    </row>
    <row r="17" spans="1:8" ht="20" customHeight="1" x14ac:dyDescent="0.2">
      <c r="A17" s="1"/>
      <c r="B17" s="1"/>
      <c r="C17" s="1"/>
      <c r="D17" s="1"/>
      <c r="E17" s="1"/>
      <c r="F17" s="1"/>
      <c r="G17" s="1">
        <f t="shared" si="0"/>
        <v>0</v>
      </c>
      <c r="H17" s="1"/>
    </row>
    <row r="18" spans="1:8" ht="20" customHeight="1" x14ac:dyDescent="0.2">
      <c r="A18" s="1"/>
      <c r="B18" s="1"/>
      <c r="C18" s="1"/>
      <c r="D18" s="1"/>
      <c r="E18" s="1"/>
      <c r="F18" s="1"/>
      <c r="G18" s="1">
        <f t="shared" si="0"/>
        <v>0</v>
      </c>
      <c r="H18" s="1"/>
    </row>
    <row r="19" spans="1:8" ht="20" customHeight="1" x14ac:dyDescent="0.2">
      <c r="A19" s="1"/>
      <c r="B19" s="1"/>
      <c r="C19" s="1"/>
      <c r="D19" s="1"/>
      <c r="E19" s="1"/>
      <c r="F19" s="1"/>
      <c r="G19" s="1">
        <f t="shared" si="0"/>
        <v>0</v>
      </c>
      <c r="H19" s="1"/>
    </row>
    <row r="20" spans="1:8" ht="20" customHeight="1" x14ac:dyDescent="0.2">
      <c r="A20" s="1"/>
      <c r="B20" s="1"/>
      <c r="C20" s="1"/>
      <c r="D20" s="1"/>
      <c r="E20" s="1"/>
      <c r="F20" s="1"/>
      <c r="G20" s="1">
        <f t="shared" si="0"/>
        <v>0</v>
      </c>
      <c r="H20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2A623-EA0F-4382-A541-D5FC65AD34FF}">
  <dimension ref="A2:K20"/>
  <sheetViews>
    <sheetView workbookViewId="0">
      <selection activeCell="K10" sqref="K10"/>
    </sheetView>
  </sheetViews>
  <sheetFormatPr baseColWidth="10" defaultColWidth="8.83203125" defaultRowHeight="15" x14ac:dyDescent="0.2"/>
  <cols>
    <col min="1" max="1" width="18.5" customWidth="1"/>
    <col min="2" max="2" width="18.83203125" customWidth="1"/>
    <col min="3" max="3" width="10.6640625" bestFit="1" customWidth="1"/>
    <col min="4" max="4" width="15.33203125" bestFit="1" customWidth="1"/>
    <col min="5" max="5" width="18.1640625" bestFit="1" customWidth="1"/>
    <col min="6" max="6" width="13.6640625" bestFit="1" customWidth="1"/>
    <col min="7" max="7" width="14.5" bestFit="1" customWidth="1"/>
    <col min="8" max="8" width="11.5" bestFit="1" customWidth="1"/>
    <col min="10" max="10" width="13.83203125" bestFit="1" customWidth="1"/>
  </cols>
  <sheetData>
    <row r="2" spans="1:11" ht="16" x14ac:dyDescent="0.2">
      <c r="A2" s="71" t="s">
        <v>162</v>
      </c>
    </row>
    <row r="4" spans="1:11" ht="20" customHeight="1" x14ac:dyDescent="0.2">
      <c r="A4" s="80" t="s">
        <v>145</v>
      </c>
      <c r="B4" s="80" t="s">
        <v>40</v>
      </c>
      <c r="C4" s="80" t="s">
        <v>156</v>
      </c>
      <c r="D4" s="80" t="s">
        <v>157</v>
      </c>
      <c r="E4" s="80" t="s">
        <v>158</v>
      </c>
      <c r="F4" s="80" t="s">
        <v>159</v>
      </c>
      <c r="G4" s="80" t="s">
        <v>160</v>
      </c>
      <c r="H4" s="80" t="s">
        <v>36</v>
      </c>
      <c r="J4" s="19"/>
      <c r="K4" s="19" t="s">
        <v>18</v>
      </c>
    </row>
    <row r="5" spans="1:11" ht="20" customHeight="1" x14ac:dyDescent="0.2">
      <c r="A5" s="1" t="s">
        <v>268</v>
      </c>
      <c r="B5" s="1" t="s">
        <v>199</v>
      </c>
      <c r="C5" s="1">
        <v>20</v>
      </c>
      <c r="D5" s="1">
        <v>18</v>
      </c>
      <c r="E5" s="1">
        <v>24</v>
      </c>
      <c r="F5" s="1">
        <v>20</v>
      </c>
      <c r="G5" s="1">
        <f>SUM(C5:F5)</f>
        <v>82</v>
      </c>
      <c r="H5" s="1">
        <v>6</v>
      </c>
      <c r="J5" s="19" t="s">
        <v>19</v>
      </c>
      <c r="K5" s="19">
        <v>6</v>
      </c>
    </row>
    <row r="6" spans="1:11" ht="20" customHeight="1" x14ac:dyDescent="0.2">
      <c r="A6" s="1" t="s">
        <v>269</v>
      </c>
      <c r="B6" s="1" t="s">
        <v>199</v>
      </c>
      <c r="C6" s="1">
        <v>20</v>
      </c>
      <c r="D6" s="1">
        <v>19</v>
      </c>
      <c r="E6" s="1">
        <v>25</v>
      </c>
      <c r="F6" s="1">
        <v>25</v>
      </c>
      <c r="G6" s="1">
        <f t="shared" ref="G6:G16" si="0">SUM(C6:F6)</f>
        <v>89</v>
      </c>
      <c r="H6" s="1">
        <v>3</v>
      </c>
      <c r="J6" s="19" t="s">
        <v>20</v>
      </c>
      <c r="K6" s="19">
        <v>2</v>
      </c>
    </row>
    <row r="7" spans="1:11" ht="20" customHeight="1" x14ac:dyDescent="0.2">
      <c r="A7" s="1" t="s">
        <v>266</v>
      </c>
      <c r="B7" s="1" t="s">
        <v>194</v>
      </c>
      <c r="C7" s="1">
        <v>20</v>
      </c>
      <c r="D7" s="1">
        <v>19</v>
      </c>
      <c r="E7" s="1">
        <v>27</v>
      </c>
      <c r="F7" s="1">
        <v>18</v>
      </c>
      <c r="G7" s="1">
        <f t="shared" si="0"/>
        <v>84</v>
      </c>
      <c r="H7" s="1">
        <v>4</v>
      </c>
      <c r="J7" s="19" t="s">
        <v>21</v>
      </c>
      <c r="K7" s="19">
        <v>4</v>
      </c>
    </row>
    <row r="8" spans="1:11" ht="20" customHeight="1" x14ac:dyDescent="0.2">
      <c r="A8" s="1" t="s">
        <v>270</v>
      </c>
      <c r="B8" s="1" t="s">
        <v>194</v>
      </c>
      <c r="C8" s="1">
        <v>20</v>
      </c>
      <c r="D8" s="1">
        <v>18</v>
      </c>
      <c r="E8" s="1">
        <v>22</v>
      </c>
      <c r="F8" s="1">
        <v>18</v>
      </c>
      <c r="G8" s="1">
        <f t="shared" si="0"/>
        <v>78</v>
      </c>
      <c r="H8" s="1">
        <v>8</v>
      </c>
      <c r="J8" s="19" t="s">
        <v>22</v>
      </c>
      <c r="K8" s="19">
        <v>5</v>
      </c>
    </row>
    <row r="9" spans="1:11" ht="20" customHeight="1" x14ac:dyDescent="0.2">
      <c r="A9" s="1" t="s">
        <v>271</v>
      </c>
      <c r="B9" s="1" t="s">
        <v>206</v>
      </c>
      <c r="C9" s="1">
        <v>20</v>
      </c>
      <c r="D9" s="1">
        <v>20</v>
      </c>
      <c r="E9" s="1">
        <v>28</v>
      </c>
      <c r="F9" s="1">
        <v>25</v>
      </c>
      <c r="G9" s="1">
        <f t="shared" si="0"/>
        <v>93</v>
      </c>
      <c r="H9" s="1">
        <v>1</v>
      </c>
      <c r="J9" s="19" t="s">
        <v>23</v>
      </c>
      <c r="K9" s="19">
        <v>3</v>
      </c>
    </row>
    <row r="10" spans="1:11" ht="20" customHeight="1" x14ac:dyDescent="0.2">
      <c r="A10" s="1" t="s">
        <v>272</v>
      </c>
      <c r="B10" s="1" t="s">
        <v>206</v>
      </c>
      <c r="C10" s="1">
        <v>20</v>
      </c>
      <c r="D10" s="1">
        <v>18</v>
      </c>
      <c r="E10" s="1">
        <v>22</v>
      </c>
      <c r="F10" s="1">
        <v>17</v>
      </c>
      <c r="G10" s="1">
        <f t="shared" si="0"/>
        <v>77</v>
      </c>
      <c r="H10" s="1">
        <v>9</v>
      </c>
      <c r="J10" s="19" t="s">
        <v>24</v>
      </c>
      <c r="K10" s="19">
        <v>1</v>
      </c>
    </row>
    <row r="11" spans="1:11" ht="20" customHeight="1" x14ac:dyDescent="0.2">
      <c r="A11" s="1" t="s">
        <v>273</v>
      </c>
      <c r="B11" s="1" t="s">
        <v>208</v>
      </c>
      <c r="C11" s="1">
        <v>20</v>
      </c>
      <c r="D11" s="1">
        <v>16</v>
      </c>
      <c r="E11" s="1">
        <v>23</v>
      </c>
      <c r="F11" s="1">
        <v>22</v>
      </c>
      <c r="G11" s="1">
        <f t="shared" si="0"/>
        <v>81</v>
      </c>
      <c r="H11" s="1">
        <v>7</v>
      </c>
    </row>
    <row r="12" spans="1:11" ht="20" customHeight="1" x14ac:dyDescent="0.2">
      <c r="A12" s="1" t="s">
        <v>274</v>
      </c>
      <c r="B12" s="1" t="s">
        <v>208</v>
      </c>
      <c r="C12" s="1">
        <v>20</v>
      </c>
      <c r="D12" s="1">
        <v>19</v>
      </c>
      <c r="E12" s="1">
        <v>27</v>
      </c>
      <c r="F12" s="1">
        <v>26</v>
      </c>
      <c r="G12" s="1">
        <f t="shared" si="0"/>
        <v>92</v>
      </c>
      <c r="H12" s="1">
        <v>2</v>
      </c>
    </row>
    <row r="13" spans="1:11" ht="20" customHeight="1" x14ac:dyDescent="0.2">
      <c r="A13" s="1" t="s">
        <v>275</v>
      </c>
      <c r="B13" s="1" t="s">
        <v>197</v>
      </c>
      <c r="C13" s="1">
        <v>20</v>
      </c>
      <c r="D13" s="1">
        <v>19</v>
      </c>
      <c r="E13" s="1">
        <v>24</v>
      </c>
      <c r="F13" s="1">
        <v>20</v>
      </c>
      <c r="G13" s="1">
        <f t="shared" si="0"/>
        <v>83</v>
      </c>
      <c r="H13" s="1">
        <v>5</v>
      </c>
    </row>
    <row r="14" spans="1:11" ht="20" customHeight="1" x14ac:dyDescent="0.2">
      <c r="A14" s="1" t="s">
        <v>201</v>
      </c>
      <c r="B14" s="1" t="s">
        <v>202</v>
      </c>
      <c r="C14" s="1">
        <v>20</v>
      </c>
      <c r="D14" s="1">
        <v>15</v>
      </c>
      <c r="E14" s="1">
        <v>15</v>
      </c>
      <c r="F14" s="1">
        <v>19</v>
      </c>
      <c r="G14" s="1">
        <f t="shared" si="0"/>
        <v>69</v>
      </c>
      <c r="H14" s="1">
        <v>10</v>
      </c>
    </row>
    <row r="15" spans="1:11" ht="20" customHeight="1" x14ac:dyDescent="0.2">
      <c r="A15" s="1"/>
      <c r="B15" s="1"/>
      <c r="C15" s="1"/>
      <c r="D15" s="1"/>
      <c r="E15" s="1"/>
      <c r="F15" s="1"/>
      <c r="G15" s="1">
        <f t="shared" si="0"/>
        <v>0</v>
      </c>
      <c r="H15" s="1"/>
    </row>
    <row r="16" spans="1:11" ht="20" customHeight="1" x14ac:dyDescent="0.2">
      <c r="A16" s="1"/>
      <c r="B16" s="1"/>
      <c r="C16" s="1"/>
      <c r="D16" s="1"/>
      <c r="E16" s="1"/>
      <c r="F16" s="1"/>
      <c r="G16" s="1">
        <f t="shared" si="0"/>
        <v>0</v>
      </c>
      <c r="H16" s="1"/>
    </row>
    <row r="17" spans="1:8" ht="20" customHeight="1" x14ac:dyDescent="0.2">
      <c r="A17" s="1"/>
      <c r="B17" s="1"/>
      <c r="C17" s="1"/>
      <c r="D17" s="1"/>
      <c r="E17" s="1"/>
      <c r="F17" s="1"/>
      <c r="G17" s="1"/>
      <c r="H17" s="1"/>
    </row>
    <row r="18" spans="1:8" ht="20" customHeight="1" x14ac:dyDescent="0.2">
      <c r="A18" s="1"/>
      <c r="B18" s="1"/>
      <c r="C18" s="1"/>
      <c r="D18" s="1"/>
      <c r="E18" s="1"/>
      <c r="F18" s="1"/>
      <c r="G18" s="1"/>
      <c r="H18" s="1"/>
    </row>
    <row r="19" spans="1:8" ht="20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ht="20" customHeight="1" x14ac:dyDescent="0.2">
      <c r="A20" s="1"/>
      <c r="B20" s="1"/>
      <c r="C20" s="1"/>
      <c r="D20" s="1"/>
      <c r="E20" s="1"/>
      <c r="F20" s="1"/>
      <c r="G20" s="1"/>
      <c r="H20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A2216-4155-4139-8FE4-3758E1AAD1F0}">
  <sheetPr>
    <pageSetUpPr fitToPage="1"/>
  </sheetPr>
  <dimension ref="A2:T21"/>
  <sheetViews>
    <sheetView workbookViewId="0">
      <selection activeCell="L11" sqref="L11"/>
    </sheetView>
  </sheetViews>
  <sheetFormatPr baseColWidth="10" defaultColWidth="8.83203125" defaultRowHeight="15" x14ac:dyDescent="0.2"/>
  <cols>
    <col min="1" max="1" width="44.5" bestFit="1" customWidth="1"/>
    <col min="2" max="2" width="13.83203125" bestFit="1" customWidth="1"/>
    <col min="3" max="3" width="8.83203125" bestFit="1" customWidth="1"/>
    <col min="4" max="4" width="11.83203125" bestFit="1" customWidth="1"/>
    <col min="5" max="5" width="18.1640625" bestFit="1" customWidth="1"/>
    <col min="6" max="6" width="13.6640625" bestFit="1" customWidth="1"/>
    <col min="7" max="7" width="13.6640625" customWidth="1"/>
    <col min="8" max="8" width="14.5" bestFit="1" customWidth="1"/>
    <col min="9" max="9" width="11.5" bestFit="1" customWidth="1"/>
    <col min="11" max="11" width="13.83203125" bestFit="1" customWidth="1"/>
    <col min="19" max="19" width="13.83203125" bestFit="1" customWidth="1"/>
  </cols>
  <sheetData>
    <row r="2" spans="1:20" ht="16" x14ac:dyDescent="0.2">
      <c r="A2" s="3"/>
      <c r="D2" s="3"/>
    </row>
    <row r="3" spans="1:20" ht="16" x14ac:dyDescent="0.2">
      <c r="A3" s="71" t="s">
        <v>161</v>
      </c>
    </row>
    <row r="4" spans="1:20" x14ac:dyDescent="0.2">
      <c r="M4" s="48"/>
      <c r="N4" s="47"/>
      <c r="O4" s="47"/>
      <c r="P4" s="49"/>
      <c r="Q4" s="50"/>
      <c r="S4" s="33"/>
      <c r="T4" s="33"/>
    </row>
    <row r="5" spans="1:20" ht="16" x14ac:dyDescent="0.2">
      <c r="A5" s="80" t="s">
        <v>145</v>
      </c>
      <c r="B5" s="80" t="s">
        <v>40</v>
      </c>
      <c r="C5" s="80" t="s">
        <v>156</v>
      </c>
      <c r="D5" s="80" t="s">
        <v>157</v>
      </c>
      <c r="E5" s="80" t="s">
        <v>158</v>
      </c>
      <c r="F5" s="80" t="s">
        <v>159</v>
      </c>
      <c r="G5" s="80" t="s">
        <v>259</v>
      </c>
      <c r="H5" s="80" t="s">
        <v>160</v>
      </c>
      <c r="I5" s="80" t="s">
        <v>36</v>
      </c>
      <c r="K5" s="19"/>
      <c r="L5" s="19" t="s">
        <v>18</v>
      </c>
      <c r="M5" s="47"/>
      <c r="N5" s="4"/>
      <c r="O5" s="47"/>
      <c r="Q5" s="50"/>
      <c r="S5" s="33"/>
      <c r="T5" s="33"/>
    </row>
    <row r="6" spans="1:20" ht="20" customHeight="1" x14ac:dyDescent="0.2">
      <c r="A6" s="1" t="s">
        <v>223</v>
      </c>
      <c r="B6" s="1" t="s">
        <v>199</v>
      </c>
      <c r="C6" s="1">
        <v>20</v>
      </c>
      <c r="D6" s="1">
        <v>20</v>
      </c>
      <c r="E6" s="1">
        <v>28</v>
      </c>
      <c r="F6" s="1">
        <v>28</v>
      </c>
      <c r="G6" s="1">
        <v>-5</v>
      </c>
      <c r="H6" s="1">
        <f>SUM(C6:G6)</f>
        <v>91</v>
      </c>
      <c r="I6" s="1">
        <v>2</v>
      </c>
      <c r="K6" s="19" t="s">
        <v>19</v>
      </c>
      <c r="L6" s="19">
        <v>3</v>
      </c>
      <c r="M6" s="52"/>
      <c r="N6" s="72"/>
      <c r="O6" s="52"/>
      <c r="P6" s="52"/>
      <c r="Q6" s="53"/>
      <c r="S6" s="33"/>
      <c r="T6" s="33"/>
    </row>
    <row r="7" spans="1:20" ht="20" customHeight="1" x14ac:dyDescent="0.2">
      <c r="A7" s="1" t="s">
        <v>218</v>
      </c>
      <c r="B7" s="1" t="s">
        <v>206</v>
      </c>
      <c r="C7" s="1">
        <v>18</v>
      </c>
      <c r="D7" s="1">
        <v>20</v>
      </c>
      <c r="E7" s="1">
        <v>25</v>
      </c>
      <c r="F7" s="1">
        <v>25</v>
      </c>
      <c r="G7" s="1">
        <v>-5</v>
      </c>
      <c r="H7" s="1">
        <f>SUM(C7:G7)</f>
        <v>83</v>
      </c>
      <c r="I7" s="1">
        <v>6</v>
      </c>
      <c r="K7" s="19" t="s">
        <v>20</v>
      </c>
      <c r="L7" s="19">
        <v>2</v>
      </c>
      <c r="M7" s="52"/>
      <c r="N7" s="72"/>
      <c r="O7" s="52"/>
      <c r="P7" s="52"/>
      <c r="Q7" s="53"/>
      <c r="S7" s="33"/>
      <c r="T7" s="33"/>
    </row>
    <row r="8" spans="1:20" ht="20" customHeight="1" x14ac:dyDescent="0.2">
      <c r="A8" s="1" t="s">
        <v>213</v>
      </c>
      <c r="B8" s="1" t="s">
        <v>206</v>
      </c>
      <c r="C8" s="1">
        <v>17</v>
      </c>
      <c r="D8" s="1">
        <v>17</v>
      </c>
      <c r="E8" s="1">
        <v>22</v>
      </c>
      <c r="F8" s="1">
        <v>25</v>
      </c>
      <c r="G8" s="1">
        <v>-5</v>
      </c>
      <c r="H8" s="1">
        <f>SUM(C8:G8)</f>
        <v>76</v>
      </c>
      <c r="I8" s="1">
        <v>8</v>
      </c>
      <c r="K8" s="19" t="s">
        <v>21</v>
      </c>
      <c r="L8" s="19">
        <v>5</v>
      </c>
      <c r="M8" s="52"/>
      <c r="N8" s="72"/>
      <c r="O8" s="52"/>
      <c r="P8" s="52"/>
      <c r="Q8" s="53"/>
      <c r="S8" s="33"/>
      <c r="T8" s="33"/>
    </row>
    <row r="9" spans="1:20" ht="20" customHeight="1" x14ac:dyDescent="0.2">
      <c r="A9" s="1" t="s">
        <v>258</v>
      </c>
      <c r="B9" s="1" t="s">
        <v>208</v>
      </c>
      <c r="C9" s="1">
        <v>20</v>
      </c>
      <c r="D9" s="1">
        <v>20</v>
      </c>
      <c r="E9" s="1">
        <v>30</v>
      </c>
      <c r="F9" s="1">
        <v>30</v>
      </c>
      <c r="G9" s="1"/>
      <c r="H9" s="1">
        <f t="shared" ref="H9:H18" si="0">SUM(C9:F9)</f>
        <v>100</v>
      </c>
      <c r="I9" s="1">
        <v>1</v>
      </c>
      <c r="K9" s="19" t="s">
        <v>22</v>
      </c>
      <c r="L9" s="19">
        <v>6</v>
      </c>
      <c r="M9" s="52"/>
      <c r="N9" s="72"/>
      <c r="O9" s="52"/>
      <c r="P9" s="52"/>
      <c r="Q9" s="53"/>
      <c r="S9" s="33"/>
      <c r="T9" s="33"/>
    </row>
    <row r="10" spans="1:20" ht="20" customHeight="1" x14ac:dyDescent="0.2">
      <c r="A10" s="1" t="s">
        <v>260</v>
      </c>
      <c r="B10" s="1" t="s">
        <v>208</v>
      </c>
      <c r="C10" s="1">
        <v>18</v>
      </c>
      <c r="D10" s="1">
        <v>20</v>
      </c>
      <c r="E10" s="1">
        <v>25</v>
      </c>
      <c r="F10" s="1">
        <v>27</v>
      </c>
      <c r="G10" s="1"/>
      <c r="H10" s="1">
        <f t="shared" si="0"/>
        <v>90</v>
      </c>
      <c r="I10" s="1">
        <v>3</v>
      </c>
      <c r="K10" s="19" t="s">
        <v>23</v>
      </c>
      <c r="L10" s="19">
        <v>1</v>
      </c>
      <c r="M10" s="51"/>
      <c r="N10" s="51"/>
      <c r="O10" s="51"/>
      <c r="P10" s="51"/>
      <c r="Q10" s="53"/>
      <c r="S10" s="33"/>
      <c r="T10" s="33"/>
    </row>
    <row r="11" spans="1:20" ht="20" customHeight="1" x14ac:dyDescent="0.2">
      <c r="A11" s="1" t="s">
        <v>224</v>
      </c>
      <c r="B11" s="1" t="s">
        <v>202</v>
      </c>
      <c r="C11" s="1">
        <v>18</v>
      </c>
      <c r="D11" s="1">
        <v>18</v>
      </c>
      <c r="E11" s="1">
        <v>24</v>
      </c>
      <c r="F11" s="1">
        <v>24</v>
      </c>
      <c r="G11" s="1"/>
      <c r="H11" s="1">
        <f t="shared" si="0"/>
        <v>84</v>
      </c>
      <c r="I11" s="1">
        <v>5</v>
      </c>
      <c r="K11" s="19" t="s">
        <v>24</v>
      </c>
      <c r="L11" s="19">
        <v>4</v>
      </c>
    </row>
    <row r="12" spans="1:20" ht="20" customHeight="1" x14ac:dyDescent="0.2">
      <c r="A12" s="1" t="s">
        <v>261</v>
      </c>
      <c r="B12" s="1" t="s">
        <v>202</v>
      </c>
      <c r="C12" s="1">
        <v>17</v>
      </c>
      <c r="D12" s="1">
        <v>17</v>
      </c>
      <c r="E12" s="1">
        <v>20</v>
      </c>
      <c r="F12" s="1">
        <v>23</v>
      </c>
      <c r="G12" s="1">
        <v>-5</v>
      </c>
      <c r="H12" s="1">
        <f>SUM(C12:G12)</f>
        <v>72</v>
      </c>
      <c r="I12" s="1">
        <v>9</v>
      </c>
    </row>
    <row r="13" spans="1:20" ht="20" customHeight="1" x14ac:dyDescent="0.2">
      <c r="A13" s="1" t="s">
        <v>262</v>
      </c>
      <c r="B13" s="1" t="s">
        <v>202</v>
      </c>
      <c r="C13" s="1">
        <v>20</v>
      </c>
      <c r="D13" s="1">
        <v>20</v>
      </c>
      <c r="E13" s="1">
        <v>25</v>
      </c>
      <c r="F13" s="1">
        <v>27</v>
      </c>
      <c r="G13" s="1">
        <v>-5</v>
      </c>
      <c r="H13" s="1">
        <f>SUM(C13:G13)</f>
        <v>87</v>
      </c>
      <c r="I13" s="1">
        <v>4</v>
      </c>
    </row>
    <row r="14" spans="1:20" ht="20" customHeight="1" x14ac:dyDescent="0.2">
      <c r="A14" s="1" t="s">
        <v>263</v>
      </c>
      <c r="B14" s="1" t="s">
        <v>197</v>
      </c>
      <c r="C14" s="1">
        <v>18</v>
      </c>
      <c r="D14" s="1">
        <v>19</v>
      </c>
      <c r="E14" s="1">
        <v>25</v>
      </c>
      <c r="F14" s="1">
        <v>25</v>
      </c>
      <c r="G14" s="1">
        <v>-5</v>
      </c>
      <c r="H14" s="1">
        <f>SUM(C14:G14)</f>
        <v>82</v>
      </c>
      <c r="I14" s="1">
        <v>7</v>
      </c>
    </row>
    <row r="15" spans="1:20" ht="20" customHeight="1" x14ac:dyDescent="0.2">
      <c r="A15" s="1" t="s">
        <v>226</v>
      </c>
      <c r="B15" s="1" t="s">
        <v>194</v>
      </c>
      <c r="C15" s="1">
        <v>15</v>
      </c>
      <c r="D15" s="1">
        <v>15</v>
      </c>
      <c r="E15" s="1">
        <v>20</v>
      </c>
      <c r="F15" s="1">
        <v>25</v>
      </c>
      <c r="G15" s="1">
        <v>-5</v>
      </c>
      <c r="H15" s="1">
        <f>SUM(C15:G15)</f>
        <v>70</v>
      </c>
      <c r="I15" s="1">
        <v>10</v>
      </c>
    </row>
    <row r="16" spans="1:20" ht="20" customHeight="1" x14ac:dyDescent="0.2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/>
    </row>
    <row r="17" spans="1:9" ht="20" customHeight="1" x14ac:dyDescent="0.2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/>
    </row>
    <row r="18" spans="1:9" ht="20" customHeight="1" x14ac:dyDescent="0.2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/>
    </row>
    <row r="19" spans="1:9" ht="20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20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</sheetData>
  <pageMargins left="0.7" right="0.7" top="0.75" bottom="0.75" header="0.3" footer="0.3"/>
  <pageSetup paperSize="9" scale="62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613E8-1CD0-47D7-B3F4-5F504E31A3FA}">
  <dimension ref="A2:M11"/>
  <sheetViews>
    <sheetView topLeftCell="B1" workbookViewId="0">
      <selection activeCell="M10" sqref="M10"/>
    </sheetView>
  </sheetViews>
  <sheetFormatPr baseColWidth="10" defaultColWidth="8.83203125" defaultRowHeight="15" x14ac:dyDescent="0.2"/>
  <cols>
    <col min="1" max="1" width="39.1640625" customWidth="1"/>
    <col min="2" max="2" width="36" customWidth="1"/>
    <col min="3" max="3" width="23.83203125" customWidth="1"/>
    <col min="5" max="5" width="16.83203125" customWidth="1"/>
    <col min="6" max="6" width="15.83203125" customWidth="1"/>
    <col min="7" max="7" width="14.5" customWidth="1"/>
    <col min="8" max="8" width="18.6640625" bestFit="1" customWidth="1"/>
    <col min="9" max="9" width="11.33203125" customWidth="1"/>
    <col min="10" max="10" width="13.5" customWidth="1"/>
    <col min="12" max="12" width="14.33203125" customWidth="1"/>
    <col min="13" max="13" width="18.1640625" customWidth="1"/>
  </cols>
  <sheetData>
    <row r="2" spans="1:13" ht="21" x14ac:dyDescent="0.25">
      <c r="A2" s="46" t="s">
        <v>41</v>
      </c>
    </row>
    <row r="4" spans="1:13" ht="78.5" customHeight="1" x14ac:dyDescent="0.2">
      <c r="A4" s="80" t="s">
        <v>145</v>
      </c>
      <c r="B4" s="80" t="s">
        <v>40</v>
      </c>
      <c r="C4" s="70" t="s">
        <v>336</v>
      </c>
      <c r="D4" s="70" t="s">
        <v>169</v>
      </c>
      <c r="E4" s="70" t="s">
        <v>170</v>
      </c>
      <c r="F4" s="70" t="s">
        <v>171</v>
      </c>
      <c r="G4" s="70" t="s">
        <v>172</v>
      </c>
      <c r="H4" s="70" t="s">
        <v>173</v>
      </c>
      <c r="I4" s="70" t="s">
        <v>337</v>
      </c>
      <c r="J4" s="70" t="s">
        <v>174</v>
      </c>
      <c r="K4" s="66"/>
      <c r="L4" s="19"/>
      <c r="M4" s="19" t="s">
        <v>18</v>
      </c>
    </row>
    <row r="5" spans="1:13" ht="20" customHeight="1" x14ac:dyDescent="0.2">
      <c r="A5" s="1" t="s">
        <v>338</v>
      </c>
      <c r="B5" s="1" t="s">
        <v>297</v>
      </c>
      <c r="C5" s="1">
        <v>32</v>
      </c>
      <c r="D5" s="1">
        <v>33</v>
      </c>
      <c r="E5" s="1">
        <v>20</v>
      </c>
      <c r="F5" s="1">
        <v>13</v>
      </c>
      <c r="G5" s="1">
        <v>16</v>
      </c>
      <c r="H5" s="1">
        <v>10</v>
      </c>
      <c r="I5" s="1">
        <f>SUM(C5:H5)</f>
        <v>124</v>
      </c>
      <c r="J5" s="1">
        <v>2</v>
      </c>
      <c r="L5" s="19" t="s">
        <v>19</v>
      </c>
      <c r="M5" s="19">
        <v>2</v>
      </c>
    </row>
    <row r="6" spans="1:13" ht="20" customHeight="1" x14ac:dyDescent="0.2">
      <c r="A6" s="1" t="s">
        <v>339</v>
      </c>
      <c r="B6" s="1" t="s">
        <v>194</v>
      </c>
      <c r="C6" s="1">
        <v>15</v>
      </c>
      <c r="D6" s="1">
        <v>17</v>
      </c>
      <c r="E6" s="1">
        <v>16</v>
      </c>
      <c r="F6" s="1">
        <v>0</v>
      </c>
      <c r="G6" s="1">
        <v>4</v>
      </c>
      <c r="H6" s="1">
        <v>10</v>
      </c>
      <c r="I6" s="1">
        <f t="shared" ref="I6:I11" si="0">SUM(C6:H6)</f>
        <v>62</v>
      </c>
      <c r="J6" s="1">
        <v>7</v>
      </c>
      <c r="L6" s="19" t="s">
        <v>20</v>
      </c>
      <c r="M6" s="19">
        <v>5</v>
      </c>
    </row>
    <row r="7" spans="1:13" ht="20" customHeight="1" x14ac:dyDescent="0.2">
      <c r="A7" s="1" t="s">
        <v>340</v>
      </c>
      <c r="B7" s="1" t="s">
        <v>202</v>
      </c>
      <c r="C7" s="1">
        <v>32</v>
      </c>
      <c r="D7" s="1">
        <v>27</v>
      </c>
      <c r="E7" s="1">
        <v>18</v>
      </c>
      <c r="F7" s="1">
        <v>15</v>
      </c>
      <c r="G7" s="1">
        <v>18</v>
      </c>
      <c r="H7" s="1">
        <v>8</v>
      </c>
      <c r="I7" s="1">
        <f t="shared" si="0"/>
        <v>118</v>
      </c>
      <c r="J7" s="1">
        <v>4</v>
      </c>
      <c r="L7" s="19" t="s">
        <v>21</v>
      </c>
      <c r="M7" s="19">
        <v>3</v>
      </c>
    </row>
    <row r="8" spans="1:13" ht="20" customHeight="1" x14ac:dyDescent="0.2">
      <c r="A8" s="1" t="s">
        <v>341</v>
      </c>
      <c r="B8" s="1" t="s">
        <v>199</v>
      </c>
      <c r="C8" s="1">
        <v>30</v>
      </c>
      <c r="D8" s="1">
        <v>29</v>
      </c>
      <c r="E8" s="1">
        <v>18</v>
      </c>
      <c r="F8" s="1">
        <v>16</v>
      </c>
      <c r="G8" s="1">
        <v>13</v>
      </c>
      <c r="H8" s="1">
        <v>10</v>
      </c>
      <c r="I8" s="1">
        <f t="shared" si="0"/>
        <v>116</v>
      </c>
      <c r="J8" s="1">
        <v>5</v>
      </c>
      <c r="L8" s="19" t="s">
        <v>22</v>
      </c>
      <c r="M8" s="19">
        <v>6</v>
      </c>
    </row>
    <row r="9" spans="1:13" ht="20" customHeight="1" x14ac:dyDescent="0.2">
      <c r="A9" s="1" t="s">
        <v>342</v>
      </c>
      <c r="B9" s="1" t="s">
        <v>197</v>
      </c>
      <c r="C9" s="1">
        <v>32</v>
      </c>
      <c r="D9" s="1">
        <v>31</v>
      </c>
      <c r="E9" s="1">
        <v>20</v>
      </c>
      <c r="F9" s="1">
        <v>16</v>
      </c>
      <c r="G9" s="1">
        <v>16</v>
      </c>
      <c r="H9" s="1">
        <v>8</v>
      </c>
      <c r="I9" s="1">
        <f t="shared" si="0"/>
        <v>123</v>
      </c>
      <c r="J9" s="1">
        <v>3</v>
      </c>
      <c r="L9" s="19" t="s">
        <v>23</v>
      </c>
      <c r="M9" s="19">
        <v>1</v>
      </c>
    </row>
    <row r="10" spans="1:13" ht="20" customHeight="1" x14ac:dyDescent="0.2">
      <c r="A10" s="1" t="s">
        <v>343</v>
      </c>
      <c r="B10" s="1" t="s">
        <v>298</v>
      </c>
      <c r="C10" s="1">
        <v>36</v>
      </c>
      <c r="D10" s="1">
        <v>36</v>
      </c>
      <c r="E10" s="1">
        <v>20</v>
      </c>
      <c r="F10" s="1">
        <v>19</v>
      </c>
      <c r="G10" s="1">
        <v>20</v>
      </c>
      <c r="H10" s="1">
        <v>10</v>
      </c>
      <c r="I10" s="1">
        <f t="shared" si="0"/>
        <v>141</v>
      </c>
      <c r="J10" s="1">
        <v>1</v>
      </c>
      <c r="L10" s="19" t="s">
        <v>24</v>
      </c>
      <c r="M10" s="19">
        <v>4</v>
      </c>
    </row>
    <row r="11" spans="1:13" ht="20" customHeight="1" x14ac:dyDescent="0.2">
      <c r="A11" s="1" t="s">
        <v>344</v>
      </c>
      <c r="B11" s="1" t="s">
        <v>206</v>
      </c>
      <c r="C11" s="1">
        <v>28</v>
      </c>
      <c r="D11" s="1">
        <v>25</v>
      </c>
      <c r="E11" s="1">
        <v>18</v>
      </c>
      <c r="F11" s="1">
        <v>14</v>
      </c>
      <c r="G11" s="1">
        <v>12</v>
      </c>
      <c r="H11" s="1">
        <v>10</v>
      </c>
      <c r="I11" s="1">
        <f t="shared" si="0"/>
        <v>107</v>
      </c>
      <c r="J11" s="1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C0C77-DC16-44B3-A8C5-663088EB6244}">
  <sheetPr>
    <pageSetUpPr fitToPage="1"/>
  </sheetPr>
  <dimension ref="A2:T20"/>
  <sheetViews>
    <sheetView zoomScale="82" zoomScaleNormal="82" workbookViewId="0">
      <selection activeCell="L26" sqref="L26"/>
    </sheetView>
  </sheetViews>
  <sheetFormatPr baseColWidth="10" defaultColWidth="8.83203125" defaultRowHeight="15" x14ac:dyDescent="0.2"/>
  <cols>
    <col min="1" max="1" width="44.33203125" bestFit="1" customWidth="1"/>
    <col min="2" max="2" width="21.1640625" customWidth="1"/>
    <col min="3" max="3" width="21.6640625" bestFit="1" customWidth="1"/>
    <col min="4" max="4" width="25.1640625" customWidth="1"/>
    <col min="5" max="5" width="15.83203125" bestFit="1" customWidth="1"/>
    <col min="6" max="7" width="17.5" customWidth="1"/>
    <col min="8" max="8" width="18.5" bestFit="1" customWidth="1"/>
    <col min="10" max="10" width="15.1640625" customWidth="1"/>
    <col min="12" max="12" width="15.1640625" bestFit="1" customWidth="1"/>
    <col min="19" max="19" width="13.83203125" bestFit="1" customWidth="1"/>
  </cols>
  <sheetData>
    <row r="2" spans="1:20" ht="18" x14ac:dyDescent="0.2">
      <c r="A2" s="76" t="s">
        <v>49</v>
      </c>
      <c r="B2" s="76"/>
      <c r="C2" s="77"/>
      <c r="D2" s="77"/>
      <c r="E2" s="77"/>
      <c r="F2" s="77"/>
      <c r="G2" s="77"/>
      <c r="H2" s="77"/>
      <c r="I2" s="77"/>
      <c r="J2" s="77"/>
    </row>
    <row r="3" spans="1:20" ht="18" x14ac:dyDescent="0.2">
      <c r="A3" s="76"/>
      <c r="B3" s="76"/>
      <c r="C3" s="77"/>
      <c r="D3" s="77"/>
      <c r="E3" s="77"/>
      <c r="F3" s="77"/>
      <c r="G3" s="77"/>
      <c r="H3" s="77"/>
      <c r="I3" s="77"/>
      <c r="J3" s="77"/>
    </row>
    <row r="4" spans="1:20" ht="34" x14ac:dyDescent="0.2">
      <c r="A4" s="17" t="s">
        <v>4</v>
      </c>
      <c r="B4" s="17" t="s">
        <v>5</v>
      </c>
      <c r="C4" s="70" t="s">
        <v>106</v>
      </c>
      <c r="D4" s="70" t="s">
        <v>107</v>
      </c>
      <c r="E4" s="70" t="s">
        <v>108</v>
      </c>
      <c r="F4" s="70" t="s">
        <v>109</v>
      </c>
      <c r="G4" s="70" t="s">
        <v>110</v>
      </c>
      <c r="H4" s="70" t="s">
        <v>111</v>
      </c>
      <c r="I4" s="70" t="s">
        <v>97</v>
      </c>
      <c r="J4" s="70" t="s">
        <v>35</v>
      </c>
      <c r="K4" s="34"/>
      <c r="L4" s="39"/>
      <c r="M4" s="39" t="s">
        <v>18</v>
      </c>
      <c r="S4" s="33"/>
      <c r="T4" s="33"/>
    </row>
    <row r="5" spans="1:20" ht="20" customHeight="1" x14ac:dyDescent="0.2">
      <c r="A5" s="78" t="s">
        <v>218</v>
      </c>
      <c r="B5" s="78" t="s">
        <v>206</v>
      </c>
      <c r="C5" s="78">
        <v>14</v>
      </c>
      <c r="D5" s="78">
        <v>18</v>
      </c>
      <c r="E5" s="78">
        <v>18</v>
      </c>
      <c r="F5" s="78">
        <v>14</v>
      </c>
      <c r="G5" s="78">
        <v>14</v>
      </c>
      <c r="H5" s="78">
        <v>14</v>
      </c>
      <c r="I5" s="78">
        <f>SUM(C5:H5)</f>
        <v>92</v>
      </c>
      <c r="J5" s="78">
        <v>1</v>
      </c>
      <c r="K5" s="34"/>
      <c r="L5" s="39" t="s">
        <v>19</v>
      </c>
      <c r="M5" s="39">
        <v>6</v>
      </c>
      <c r="S5" s="33"/>
      <c r="T5" s="33"/>
    </row>
    <row r="6" spans="1:20" ht="20" customHeight="1" x14ac:dyDescent="0.2">
      <c r="A6" s="78" t="s">
        <v>229</v>
      </c>
      <c r="B6" s="78" t="s">
        <v>206</v>
      </c>
      <c r="C6" s="78">
        <v>14</v>
      </c>
      <c r="D6" s="78">
        <v>10</v>
      </c>
      <c r="E6" s="78">
        <v>10</v>
      </c>
      <c r="F6" s="78">
        <v>13</v>
      </c>
      <c r="G6" s="78">
        <v>14</v>
      </c>
      <c r="H6" s="78">
        <v>13</v>
      </c>
      <c r="I6" s="78">
        <f t="shared" ref="I6:I14" si="0">SUM(C6:H6)</f>
        <v>74</v>
      </c>
      <c r="J6" s="78">
        <v>4</v>
      </c>
      <c r="K6" s="34"/>
      <c r="L6" s="39" t="s">
        <v>20</v>
      </c>
      <c r="M6" s="39">
        <v>0</v>
      </c>
      <c r="S6" s="33"/>
      <c r="T6" s="33"/>
    </row>
    <row r="7" spans="1:20" ht="20" customHeight="1" x14ac:dyDescent="0.2">
      <c r="A7" s="78" t="s">
        <v>345</v>
      </c>
      <c r="B7" s="78" t="s">
        <v>199</v>
      </c>
      <c r="C7" s="78">
        <v>14</v>
      </c>
      <c r="D7" s="78">
        <v>7</v>
      </c>
      <c r="E7" s="78">
        <v>7</v>
      </c>
      <c r="F7" s="78">
        <v>5</v>
      </c>
      <c r="G7" s="78">
        <v>14</v>
      </c>
      <c r="H7" s="78">
        <v>13</v>
      </c>
      <c r="I7" s="78">
        <f t="shared" si="0"/>
        <v>60</v>
      </c>
      <c r="J7" s="78">
        <v>10</v>
      </c>
      <c r="K7" s="34"/>
      <c r="L7" s="39" t="s">
        <v>21</v>
      </c>
      <c r="M7" s="39">
        <v>4</v>
      </c>
      <c r="S7" s="33"/>
      <c r="T7" s="33"/>
    </row>
    <row r="8" spans="1:20" ht="20" customHeight="1" x14ac:dyDescent="0.2">
      <c r="A8" s="78" t="s">
        <v>198</v>
      </c>
      <c r="B8" s="78" t="s">
        <v>199</v>
      </c>
      <c r="C8" s="78">
        <v>14</v>
      </c>
      <c r="D8" s="78">
        <v>12</v>
      </c>
      <c r="E8" s="78">
        <v>8</v>
      </c>
      <c r="F8" s="78">
        <v>13</v>
      </c>
      <c r="G8" s="78">
        <v>14</v>
      </c>
      <c r="H8" s="78">
        <v>10</v>
      </c>
      <c r="I8" s="78">
        <f t="shared" si="0"/>
        <v>71</v>
      </c>
      <c r="J8" s="78">
        <v>5</v>
      </c>
      <c r="K8" s="34"/>
      <c r="L8" s="39" t="s">
        <v>22</v>
      </c>
      <c r="M8" s="39">
        <v>2</v>
      </c>
      <c r="S8" s="33"/>
      <c r="T8" s="33"/>
    </row>
    <row r="9" spans="1:20" ht="20" customHeight="1" x14ac:dyDescent="0.2">
      <c r="A9" s="78" t="s">
        <v>346</v>
      </c>
      <c r="B9" s="78" t="s">
        <v>202</v>
      </c>
      <c r="C9" s="78">
        <v>14</v>
      </c>
      <c r="D9" s="78">
        <v>9</v>
      </c>
      <c r="E9" s="78">
        <v>8</v>
      </c>
      <c r="F9" s="78">
        <v>12</v>
      </c>
      <c r="G9" s="78">
        <v>14</v>
      </c>
      <c r="H9" s="78">
        <v>10</v>
      </c>
      <c r="I9" s="78">
        <f t="shared" si="0"/>
        <v>67</v>
      </c>
      <c r="J9" s="78">
        <v>6</v>
      </c>
      <c r="K9" s="34"/>
      <c r="L9" s="39" t="s">
        <v>23</v>
      </c>
      <c r="M9" s="39">
        <v>5</v>
      </c>
      <c r="S9" s="33"/>
      <c r="T9" s="33"/>
    </row>
    <row r="10" spans="1:20" ht="20" customHeight="1" x14ac:dyDescent="0.2">
      <c r="A10" s="78" t="s">
        <v>231</v>
      </c>
      <c r="B10" s="78" t="s">
        <v>202</v>
      </c>
      <c r="C10" s="78">
        <v>14</v>
      </c>
      <c r="D10" s="78">
        <v>8</v>
      </c>
      <c r="E10" s="78">
        <v>8</v>
      </c>
      <c r="F10" s="78">
        <v>12</v>
      </c>
      <c r="G10" s="78">
        <v>14</v>
      </c>
      <c r="H10" s="78">
        <v>10</v>
      </c>
      <c r="I10" s="78">
        <f t="shared" si="0"/>
        <v>66</v>
      </c>
      <c r="J10" s="78">
        <v>7</v>
      </c>
      <c r="K10" s="34"/>
      <c r="L10" s="39" t="s">
        <v>24</v>
      </c>
      <c r="M10" s="39">
        <v>3</v>
      </c>
      <c r="S10" s="33"/>
      <c r="T10" s="33"/>
    </row>
    <row r="11" spans="1:20" ht="20" customHeight="1" x14ac:dyDescent="0.2">
      <c r="A11" s="78" t="s">
        <v>269</v>
      </c>
      <c r="B11" s="78" t="s">
        <v>199</v>
      </c>
      <c r="C11" s="78">
        <v>14</v>
      </c>
      <c r="D11" s="78">
        <v>12</v>
      </c>
      <c r="E11" s="78">
        <v>12</v>
      </c>
      <c r="F11" s="78">
        <v>14</v>
      </c>
      <c r="G11" s="78">
        <v>14</v>
      </c>
      <c r="H11" s="78">
        <v>14</v>
      </c>
      <c r="I11" s="78">
        <f t="shared" si="0"/>
        <v>80</v>
      </c>
      <c r="J11" s="78">
        <v>3</v>
      </c>
    </row>
    <row r="12" spans="1:20" ht="20" customHeight="1" x14ac:dyDescent="0.2">
      <c r="A12" s="78" t="s">
        <v>347</v>
      </c>
      <c r="B12" s="78" t="s">
        <v>208</v>
      </c>
      <c r="C12" s="78">
        <v>14</v>
      </c>
      <c r="D12" s="78">
        <v>9</v>
      </c>
      <c r="E12" s="78">
        <v>10</v>
      </c>
      <c r="F12" s="78">
        <v>12</v>
      </c>
      <c r="G12" s="78">
        <v>13</v>
      </c>
      <c r="H12" s="78">
        <v>5</v>
      </c>
      <c r="I12" s="78">
        <f t="shared" si="0"/>
        <v>63</v>
      </c>
      <c r="J12" s="78">
        <v>9</v>
      </c>
    </row>
    <row r="13" spans="1:20" ht="20" customHeight="1" x14ac:dyDescent="0.2">
      <c r="A13" s="78" t="s">
        <v>348</v>
      </c>
      <c r="B13" s="78" t="s">
        <v>194</v>
      </c>
      <c r="C13" s="78">
        <v>14</v>
      </c>
      <c r="D13" s="78">
        <v>13</v>
      </c>
      <c r="E13" s="78">
        <v>17</v>
      </c>
      <c r="F13" s="78">
        <v>13</v>
      </c>
      <c r="G13" s="78">
        <v>14</v>
      </c>
      <c r="H13" s="78">
        <v>14</v>
      </c>
      <c r="I13" s="78">
        <f t="shared" si="0"/>
        <v>85</v>
      </c>
      <c r="J13" s="78">
        <v>2</v>
      </c>
    </row>
    <row r="14" spans="1:20" ht="20" customHeight="1" x14ac:dyDescent="0.2">
      <c r="A14" s="78" t="s">
        <v>349</v>
      </c>
      <c r="B14" s="78" t="s">
        <v>208</v>
      </c>
      <c r="C14" s="78">
        <v>14</v>
      </c>
      <c r="D14" s="78">
        <v>10</v>
      </c>
      <c r="E14" s="78">
        <v>10</v>
      </c>
      <c r="F14" s="78">
        <v>12</v>
      </c>
      <c r="G14" s="78">
        <v>13</v>
      </c>
      <c r="H14" s="78">
        <v>5</v>
      </c>
      <c r="I14" s="78">
        <f t="shared" si="0"/>
        <v>64</v>
      </c>
      <c r="J14" s="78">
        <v>8</v>
      </c>
    </row>
    <row r="15" spans="1:20" ht="20" customHeight="1" x14ac:dyDescent="0.2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20" ht="20" customHeight="1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20" customHeight="1" x14ac:dyDescent="0.2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20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20" customHeight="1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20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</row>
  </sheetData>
  <pageMargins left="0.7" right="0.7" top="0.75" bottom="0.75" header="0.3" footer="0.3"/>
  <pageSetup paperSize="9" scale="5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883B-DE25-4A07-B153-BCD24E30A7DE}">
  <sheetPr>
    <pageSetUpPr fitToPage="1"/>
  </sheetPr>
  <dimension ref="A3:S21"/>
  <sheetViews>
    <sheetView workbookViewId="0">
      <selection activeCell="S12" sqref="S12"/>
    </sheetView>
  </sheetViews>
  <sheetFormatPr baseColWidth="10" defaultColWidth="8.83203125" defaultRowHeight="15" x14ac:dyDescent="0.2"/>
  <cols>
    <col min="1" max="1" width="38" customWidth="1"/>
    <col min="2" max="2" width="16.1640625" customWidth="1"/>
    <col min="14" max="14" width="9.83203125" bestFit="1" customWidth="1"/>
    <col min="18" max="18" width="15.1640625" bestFit="1" customWidth="1"/>
  </cols>
  <sheetData>
    <row r="3" spans="1:19" ht="16" x14ac:dyDescent="0.2">
      <c r="A3" s="3" t="s">
        <v>83</v>
      </c>
      <c r="D3" s="3"/>
    </row>
    <row r="4" spans="1:19" x14ac:dyDescent="0.2">
      <c r="A4" s="4" t="s">
        <v>80</v>
      </c>
      <c r="C4" s="5" t="s">
        <v>27</v>
      </c>
      <c r="D4" s="6"/>
      <c r="E4" s="6"/>
      <c r="F4" s="6"/>
      <c r="G4" s="6"/>
      <c r="H4" s="5" t="s">
        <v>28</v>
      </c>
      <c r="I4" s="6"/>
      <c r="J4" s="6"/>
      <c r="K4" s="6"/>
      <c r="L4" s="7"/>
    </row>
    <row r="5" spans="1:19" ht="58" x14ac:dyDescent="0.2">
      <c r="A5" s="8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6</v>
      </c>
      <c r="I5" s="9" t="s">
        <v>7</v>
      </c>
      <c r="J5" s="9" t="s">
        <v>8</v>
      </c>
      <c r="K5" s="9" t="s">
        <v>9</v>
      </c>
      <c r="L5" s="10" t="s">
        <v>10</v>
      </c>
      <c r="M5" s="8" t="s">
        <v>0</v>
      </c>
      <c r="N5" s="8" t="s">
        <v>11</v>
      </c>
      <c r="O5" s="11" t="s">
        <v>12</v>
      </c>
      <c r="P5" s="2"/>
      <c r="R5" s="33"/>
      <c r="S5" s="33"/>
    </row>
    <row r="6" spans="1:19" x14ac:dyDescent="0.2">
      <c r="A6" s="12" t="s">
        <v>82</v>
      </c>
      <c r="B6" s="12"/>
      <c r="C6" s="12">
        <v>50</v>
      </c>
      <c r="D6" s="12">
        <v>25</v>
      </c>
      <c r="E6" s="12">
        <v>15</v>
      </c>
      <c r="F6" s="12">
        <v>10</v>
      </c>
      <c r="G6" s="12">
        <v>100</v>
      </c>
      <c r="H6" s="12">
        <v>50</v>
      </c>
      <c r="I6" s="12">
        <v>25</v>
      </c>
      <c r="J6" s="12">
        <v>15</v>
      </c>
      <c r="K6" s="12">
        <v>10</v>
      </c>
      <c r="L6" s="13">
        <v>100</v>
      </c>
      <c r="M6" s="14" t="s">
        <v>13</v>
      </c>
      <c r="N6" s="12">
        <v>200</v>
      </c>
      <c r="O6" s="15"/>
      <c r="P6" s="2"/>
      <c r="R6" s="57"/>
      <c r="S6" s="57"/>
    </row>
    <row r="7" spans="1:19" ht="20" customHeight="1" x14ac:dyDescent="0.2">
      <c r="A7" s="16" t="s">
        <v>193</v>
      </c>
      <c r="B7" s="16" t="s">
        <v>194</v>
      </c>
      <c r="C7" s="17">
        <v>50</v>
      </c>
      <c r="D7" s="17">
        <v>25</v>
      </c>
      <c r="E7" s="17">
        <v>14</v>
      </c>
      <c r="F7" s="17">
        <v>10</v>
      </c>
      <c r="G7" s="17">
        <f>SUM(C7:F7)</f>
        <v>99</v>
      </c>
      <c r="H7" s="1">
        <v>42</v>
      </c>
      <c r="I7" s="1"/>
      <c r="J7" s="1"/>
      <c r="K7" s="1"/>
      <c r="L7" s="17"/>
      <c r="M7" s="1"/>
      <c r="N7" s="17">
        <f>G7+H7+M7</f>
        <v>141</v>
      </c>
      <c r="O7" s="17" t="s">
        <v>251</v>
      </c>
      <c r="P7" s="18">
        <v>6</v>
      </c>
      <c r="R7" s="39"/>
      <c r="S7" s="39" t="s">
        <v>18</v>
      </c>
    </row>
    <row r="8" spans="1:19" ht="20" customHeight="1" x14ac:dyDescent="0.2">
      <c r="A8" s="16" t="s">
        <v>195</v>
      </c>
      <c r="B8" s="16" t="s">
        <v>194</v>
      </c>
      <c r="C8" s="17">
        <v>14</v>
      </c>
      <c r="D8" s="17">
        <v>10</v>
      </c>
      <c r="E8" s="17">
        <v>6</v>
      </c>
      <c r="F8" s="17">
        <v>8</v>
      </c>
      <c r="G8" s="17">
        <f t="shared" ref="G8:G20" si="0">SUM(C8:F8)</f>
        <v>38</v>
      </c>
      <c r="H8" s="1">
        <v>38</v>
      </c>
      <c r="I8" s="1"/>
      <c r="J8" s="1"/>
      <c r="K8" s="1"/>
      <c r="L8" s="17"/>
      <c r="M8" s="1"/>
      <c r="N8" s="17">
        <f t="shared" ref="N8:N20" si="1">G8+H8+M8</f>
        <v>76</v>
      </c>
      <c r="O8" s="17">
        <v>14</v>
      </c>
      <c r="P8" s="18"/>
      <c r="R8" s="39" t="s">
        <v>19</v>
      </c>
      <c r="S8" s="39">
        <v>3</v>
      </c>
    </row>
    <row r="9" spans="1:19" ht="20" customHeight="1" x14ac:dyDescent="0.2">
      <c r="A9" s="16" t="s">
        <v>196</v>
      </c>
      <c r="B9" s="16" t="s">
        <v>197</v>
      </c>
      <c r="C9" s="17">
        <v>44</v>
      </c>
      <c r="D9" s="17">
        <v>10</v>
      </c>
      <c r="E9" s="17">
        <v>10</v>
      </c>
      <c r="F9" s="17">
        <v>6</v>
      </c>
      <c r="G9" s="17">
        <f t="shared" si="0"/>
        <v>70</v>
      </c>
      <c r="H9" s="1">
        <v>46</v>
      </c>
      <c r="I9" s="1"/>
      <c r="J9" s="1"/>
      <c r="K9" s="1"/>
      <c r="L9" s="17"/>
      <c r="M9" s="1"/>
      <c r="N9" s="17">
        <f t="shared" si="1"/>
        <v>116</v>
      </c>
      <c r="O9" s="17" t="s">
        <v>250</v>
      </c>
      <c r="P9" s="18">
        <v>2</v>
      </c>
      <c r="R9" s="39" t="s">
        <v>20</v>
      </c>
      <c r="S9" s="39">
        <v>2</v>
      </c>
    </row>
    <row r="10" spans="1:19" ht="20" customHeight="1" x14ac:dyDescent="0.2">
      <c r="A10" s="16" t="s">
        <v>198</v>
      </c>
      <c r="B10" s="16" t="s">
        <v>199</v>
      </c>
      <c r="C10" s="17">
        <v>30</v>
      </c>
      <c r="D10" s="17">
        <v>18</v>
      </c>
      <c r="E10" s="17">
        <v>13</v>
      </c>
      <c r="F10" s="17">
        <v>7</v>
      </c>
      <c r="G10" s="17">
        <f t="shared" si="0"/>
        <v>68</v>
      </c>
      <c r="H10" s="1">
        <v>38</v>
      </c>
      <c r="I10" s="1"/>
      <c r="J10" s="1"/>
      <c r="K10" s="1"/>
      <c r="L10" s="17"/>
      <c r="M10" s="1"/>
      <c r="N10" s="17">
        <f t="shared" si="1"/>
        <v>106</v>
      </c>
      <c r="O10" s="17">
        <v>11</v>
      </c>
      <c r="P10" s="18"/>
      <c r="R10" s="39" t="s">
        <v>21</v>
      </c>
      <c r="S10" s="39">
        <v>1</v>
      </c>
    </row>
    <row r="11" spans="1:19" ht="20" customHeight="1" x14ac:dyDescent="0.2">
      <c r="A11" s="16" t="s">
        <v>233</v>
      </c>
      <c r="B11" s="16" t="s">
        <v>197</v>
      </c>
      <c r="C11" s="17">
        <v>26</v>
      </c>
      <c r="D11" s="1">
        <v>10</v>
      </c>
      <c r="E11" s="1">
        <v>5</v>
      </c>
      <c r="F11" s="1">
        <v>8</v>
      </c>
      <c r="G11" s="17">
        <f t="shared" si="0"/>
        <v>49</v>
      </c>
      <c r="H11" s="1">
        <v>38</v>
      </c>
      <c r="I11" s="1"/>
      <c r="J11" s="1"/>
      <c r="K11" s="1"/>
      <c r="L11" s="17"/>
      <c r="M11" s="1"/>
      <c r="N11" s="17">
        <f t="shared" si="1"/>
        <v>87</v>
      </c>
      <c r="O11" s="17">
        <v>13</v>
      </c>
      <c r="P11" s="18"/>
      <c r="R11" s="39" t="s">
        <v>22</v>
      </c>
      <c r="S11" s="39">
        <v>5</v>
      </c>
    </row>
    <row r="12" spans="1:19" ht="20" customHeight="1" x14ac:dyDescent="0.2">
      <c r="A12" s="1" t="s">
        <v>200</v>
      </c>
      <c r="B12" s="1" t="s">
        <v>199</v>
      </c>
      <c r="C12" s="1">
        <v>30</v>
      </c>
      <c r="D12" s="1">
        <v>15</v>
      </c>
      <c r="E12" s="1">
        <v>12</v>
      </c>
      <c r="F12" s="1">
        <v>6</v>
      </c>
      <c r="G12" s="17">
        <f t="shared" si="0"/>
        <v>63</v>
      </c>
      <c r="H12" s="1">
        <v>38</v>
      </c>
      <c r="I12" s="1"/>
      <c r="J12" s="1"/>
      <c r="K12" s="1"/>
      <c r="L12" s="1"/>
      <c r="M12" s="1">
        <v>-4</v>
      </c>
      <c r="N12" s="17">
        <f t="shared" si="1"/>
        <v>97</v>
      </c>
      <c r="O12" s="1">
        <v>12</v>
      </c>
      <c r="P12" s="1"/>
      <c r="R12" s="39" t="s">
        <v>23</v>
      </c>
      <c r="S12" s="39">
        <v>6</v>
      </c>
    </row>
    <row r="13" spans="1:19" ht="20" customHeight="1" x14ac:dyDescent="0.2">
      <c r="A13" s="1" t="s">
        <v>201</v>
      </c>
      <c r="B13" s="1" t="s">
        <v>202</v>
      </c>
      <c r="C13" s="1">
        <v>44</v>
      </c>
      <c r="D13" s="1">
        <v>15</v>
      </c>
      <c r="E13" s="1">
        <v>12</v>
      </c>
      <c r="F13" s="1">
        <v>6</v>
      </c>
      <c r="G13" s="17">
        <f t="shared" si="0"/>
        <v>77</v>
      </c>
      <c r="H13" s="1">
        <v>50</v>
      </c>
      <c r="I13" s="1"/>
      <c r="J13" s="1"/>
      <c r="K13" s="1"/>
      <c r="L13" s="1"/>
      <c r="M13" s="1"/>
      <c r="N13" s="17">
        <f t="shared" si="1"/>
        <v>127</v>
      </c>
      <c r="O13" s="1">
        <v>4</v>
      </c>
      <c r="P13" s="1">
        <v>4</v>
      </c>
      <c r="R13" s="39" t="s">
        <v>24</v>
      </c>
      <c r="S13" s="39">
        <v>4</v>
      </c>
    </row>
    <row r="14" spans="1:19" ht="20" customHeight="1" x14ac:dyDescent="0.2">
      <c r="A14" s="1" t="s">
        <v>203</v>
      </c>
      <c r="B14" s="1" t="s">
        <v>194</v>
      </c>
      <c r="C14" s="1">
        <v>50</v>
      </c>
      <c r="D14" s="1">
        <v>23</v>
      </c>
      <c r="E14" s="1">
        <v>14</v>
      </c>
      <c r="F14" s="1">
        <v>10</v>
      </c>
      <c r="G14" s="17">
        <f t="shared" si="0"/>
        <v>97</v>
      </c>
      <c r="H14" s="1">
        <v>46</v>
      </c>
      <c r="I14" s="1"/>
      <c r="J14" s="1"/>
      <c r="K14" s="1"/>
      <c r="L14" s="1"/>
      <c r="M14" s="1">
        <v>-2</v>
      </c>
      <c r="N14" s="17">
        <f t="shared" si="1"/>
        <v>141</v>
      </c>
      <c r="O14" s="1" t="s">
        <v>251</v>
      </c>
      <c r="P14" s="1"/>
    </row>
    <row r="15" spans="1:19" ht="20" customHeight="1" x14ac:dyDescent="0.2">
      <c r="A15" s="1" t="s">
        <v>204</v>
      </c>
      <c r="B15" s="1" t="s">
        <v>194</v>
      </c>
      <c r="C15" s="1">
        <v>34</v>
      </c>
      <c r="D15" s="1">
        <v>20</v>
      </c>
      <c r="E15" s="1">
        <v>10</v>
      </c>
      <c r="F15" s="1">
        <v>8</v>
      </c>
      <c r="G15" s="17">
        <f t="shared" si="0"/>
        <v>72</v>
      </c>
      <c r="H15" s="1">
        <v>38</v>
      </c>
      <c r="I15" s="1"/>
      <c r="J15" s="1"/>
      <c r="K15" s="1"/>
      <c r="L15" s="1"/>
      <c r="M15" s="1"/>
      <c r="N15" s="17">
        <f t="shared" si="1"/>
        <v>110</v>
      </c>
      <c r="O15" s="1" t="s">
        <v>253</v>
      </c>
      <c r="P15" s="1"/>
    </row>
    <row r="16" spans="1:19" ht="20" customHeight="1" x14ac:dyDescent="0.2">
      <c r="A16" s="1" t="s">
        <v>205</v>
      </c>
      <c r="B16" s="1" t="s">
        <v>206</v>
      </c>
      <c r="C16" s="1">
        <v>50</v>
      </c>
      <c r="D16" s="1">
        <v>15</v>
      </c>
      <c r="E16" s="1">
        <v>12</v>
      </c>
      <c r="F16" s="1">
        <v>7</v>
      </c>
      <c r="G16" s="17">
        <f t="shared" si="0"/>
        <v>84</v>
      </c>
      <c r="H16" s="1">
        <v>38</v>
      </c>
      <c r="I16" s="1"/>
      <c r="J16" s="1"/>
      <c r="K16" s="1"/>
      <c r="L16" s="1"/>
      <c r="M16" s="1"/>
      <c r="N16" s="17">
        <f t="shared" si="1"/>
        <v>122</v>
      </c>
      <c r="O16" s="1">
        <v>5</v>
      </c>
      <c r="P16" s="1">
        <v>3</v>
      </c>
    </row>
    <row r="17" spans="1:16" ht="20" customHeight="1" x14ac:dyDescent="0.2">
      <c r="A17" s="1" t="s">
        <v>207</v>
      </c>
      <c r="B17" s="1" t="s">
        <v>208</v>
      </c>
      <c r="C17" s="1">
        <v>48</v>
      </c>
      <c r="D17" s="1">
        <v>25</v>
      </c>
      <c r="E17" s="1">
        <v>14</v>
      </c>
      <c r="F17" s="1">
        <v>10</v>
      </c>
      <c r="G17" s="17">
        <f t="shared" si="0"/>
        <v>97</v>
      </c>
      <c r="H17" s="1">
        <v>38</v>
      </c>
      <c r="I17" s="1"/>
      <c r="J17" s="1"/>
      <c r="K17" s="1"/>
      <c r="L17" s="1"/>
      <c r="M17" s="1"/>
      <c r="N17" s="17">
        <f t="shared" si="1"/>
        <v>135</v>
      </c>
      <c r="O17" s="1">
        <v>3</v>
      </c>
      <c r="P17" s="1">
        <v>5</v>
      </c>
    </row>
    <row r="18" spans="1:16" ht="20" customHeight="1" x14ac:dyDescent="0.2">
      <c r="A18" s="1" t="s">
        <v>209</v>
      </c>
      <c r="B18" s="1" t="s">
        <v>202</v>
      </c>
      <c r="C18" s="1">
        <v>34</v>
      </c>
      <c r="D18" s="1">
        <v>12</v>
      </c>
      <c r="E18" s="1">
        <v>10</v>
      </c>
      <c r="F18" s="1">
        <v>8</v>
      </c>
      <c r="G18" s="17">
        <f t="shared" si="0"/>
        <v>64</v>
      </c>
      <c r="H18" s="1">
        <v>50</v>
      </c>
      <c r="I18" s="1"/>
      <c r="J18" s="1"/>
      <c r="K18" s="1"/>
      <c r="L18" s="1"/>
      <c r="M18" s="1">
        <v>-4</v>
      </c>
      <c r="N18" s="17">
        <f t="shared" si="1"/>
        <v>110</v>
      </c>
      <c r="O18" s="1" t="s">
        <v>253</v>
      </c>
      <c r="P18" s="1"/>
    </row>
    <row r="19" spans="1:16" ht="20" customHeight="1" x14ac:dyDescent="0.2">
      <c r="A19" s="1" t="s">
        <v>210</v>
      </c>
      <c r="B19" s="1" t="s">
        <v>206</v>
      </c>
      <c r="C19" s="1">
        <v>46</v>
      </c>
      <c r="D19" s="1">
        <v>15</v>
      </c>
      <c r="E19" s="1">
        <v>10</v>
      </c>
      <c r="F19" s="1">
        <v>7</v>
      </c>
      <c r="G19" s="17">
        <f t="shared" si="0"/>
        <v>78</v>
      </c>
      <c r="H19" s="1">
        <v>38</v>
      </c>
      <c r="I19" s="1"/>
      <c r="J19" s="1"/>
      <c r="K19" s="1"/>
      <c r="L19" s="1"/>
      <c r="M19" s="1"/>
      <c r="N19" s="17">
        <f t="shared" si="1"/>
        <v>116</v>
      </c>
      <c r="O19" s="1" t="s">
        <v>250</v>
      </c>
      <c r="P19" s="1"/>
    </row>
    <row r="20" spans="1:16" ht="20" customHeight="1" x14ac:dyDescent="0.2">
      <c r="A20" s="1" t="s">
        <v>234</v>
      </c>
      <c r="B20" s="1" t="s">
        <v>194</v>
      </c>
      <c r="C20" s="1">
        <v>48</v>
      </c>
      <c r="D20" s="1">
        <v>10</v>
      </c>
      <c r="E20" s="1">
        <v>5</v>
      </c>
      <c r="F20" s="1">
        <v>10</v>
      </c>
      <c r="G20" s="17">
        <f t="shared" si="0"/>
        <v>73</v>
      </c>
      <c r="H20" s="1">
        <v>38</v>
      </c>
      <c r="I20" s="1"/>
      <c r="J20" s="1"/>
      <c r="K20" s="1"/>
      <c r="L20" s="1"/>
      <c r="M20" s="1"/>
      <c r="N20" s="17">
        <f t="shared" si="1"/>
        <v>111</v>
      </c>
      <c r="O20" s="1">
        <v>8</v>
      </c>
      <c r="P20" s="1"/>
    </row>
    <row r="21" spans="1:16" ht="20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pageMargins left="0.7" right="0.7" top="0.75" bottom="0.75" header="0.3" footer="0.3"/>
  <pageSetup paperSize="9"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B505-DB00-4DC7-BF3D-B8F3094520F7}">
  <dimension ref="A2:S20"/>
  <sheetViews>
    <sheetView workbookViewId="0">
      <selection activeCell="S12" sqref="S12"/>
    </sheetView>
  </sheetViews>
  <sheetFormatPr baseColWidth="10" defaultColWidth="8.83203125" defaultRowHeight="15" x14ac:dyDescent="0.2"/>
  <cols>
    <col min="1" max="1" width="30.6640625" customWidth="1"/>
    <col min="2" max="2" width="11.5" bestFit="1" customWidth="1"/>
    <col min="18" max="18" width="13.83203125" bestFit="1" customWidth="1"/>
  </cols>
  <sheetData>
    <row r="2" spans="1:19" ht="16" x14ac:dyDescent="0.2">
      <c r="A2" s="3" t="s">
        <v>83</v>
      </c>
      <c r="D2" s="3"/>
    </row>
    <row r="3" spans="1:19" x14ac:dyDescent="0.2">
      <c r="A3" s="4" t="s">
        <v>80</v>
      </c>
      <c r="C3" s="5" t="s">
        <v>27</v>
      </c>
      <c r="D3" s="6"/>
      <c r="E3" s="6"/>
      <c r="F3" s="6"/>
      <c r="G3" s="6"/>
      <c r="H3" s="5" t="s">
        <v>28</v>
      </c>
      <c r="I3" s="6"/>
      <c r="J3" s="6"/>
      <c r="K3" s="6"/>
      <c r="L3" s="7"/>
    </row>
    <row r="4" spans="1:19" ht="58" x14ac:dyDescent="0.2">
      <c r="A4" s="8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8" t="s">
        <v>0</v>
      </c>
      <c r="N4" s="8" t="s">
        <v>11</v>
      </c>
      <c r="O4" s="11" t="s">
        <v>12</v>
      </c>
      <c r="P4" s="2"/>
      <c r="R4" s="33"/>
      <c r="S4" s="33"/>
    </row>
    <row r="5" spans="1:19" x14ac:dyDescent="0.2">
      <c r="A5" s="12" t="s">
        <v>30</v>
      </c>
      <c r="B5" s="12"/>
      <c r="C5" s="12">
        <v>50</v>
      </c>
      <c r="D5" s="12">
        <v>25</v>
      </c>
      <c r="E5" s="12">
        <v>15</v>
      </c>
      <c r="F5" s="12">
        <v>10</v>
      </c>
      <c r="G5" s="12">
        <v>100</v>
      </c>
      <c r="H5" s="12">
        <v>50</v>
      </c>
      <c r="I5" s="12">
        <v>25</v>
      </c>
      <c r="J5" s="12">
        <v>15</v>
      </c>
      <c r="K5" s="12">
        <v>10</v>
      </c>
      <c r="L5" s="13">
        <v>100</v>
      </c>
      <c r="M5" s="14" t="s">
        <v>13</v>
      </c>
      <c r="N5" s="12">
        <v>200</v>
      </c>
      <c r="O5" s="15"/>
      <c r="P5" s="2"/>
      <c r="R5" s="39"/>
      <c r="S5" s="39" t="s">
        <v>18</v>
      </c>
    </row>
    <row r="6" spans="1:19" ht="16" x14ac:dyDescent="0.2">
      <c r="A6" s="16" t="s">
        <v>229</v>
      </c>
      <c r="B6" s="16" t="s">
        <v>206</v>
      </c>
      <c r="C6" s="17">
        <v>48</v>
      </c>
      <c r="D6" s="17">
        <v>20</v>
      </c>
      <c r="E6" s="17">
        <v>14</v>
      </c>
      <c r="F6" s="17">
        <v>10</v>
      </c>
      <c r="G6" s="17">
        <f>SUM(C6:F6)</f>
        <v>92</v>
      </c>
      <c r="H6" s="1">
        <v>38</v>
      </c>
      <c r="I6" s="1"/>
      <c r="J6" s="1"/>
      <c r="K6" s="1"/>
      <c r="L6" s="17"/>
      <c r="M6" s="1"/>
      <c r="N6" s="17">
        <f>G6+H6+M6</f>
        <v>130</v>
      </c>
      <c r="O6" s="17">
        <v>3</v>
      </c>
      <c r="P6" s="18">
        <v>4</v>
      </c>
      <c r="R6" s="39" t="s">
        <v>19</v>
      </c>
      <c r="S6" s="39">
        <v>4</v>
      </c>
    </row>
    <row r="7" spans="1:19" ht="16" x14ac:dyDescent="0.2">
      <c r="A7" s="16" t="s">
        <v>232</v>
      </c>
      <c r="B7" s="16" t="s">
        <v>208</v>
      </c>
      <c r="C7" s="17">
        <v>48</v>
      </c>
      <c r="D7" s="17">
        <v>24</v>
      </c>
      <c r="E7" s="17">
        <v>14</v>
      </c>
      <c r="F7" s="17">
        <v>10</v>
      </c>
      <c r="G7" s="17">
        <f t="shared" ref="G7:G10" si="0">SUM(C7:F7)</f>
        <v>96</v>
      </c>
      <c r="H7" s="1">
        <v>46</v>
      </c>
      <c r="I7" s="1"/>
      <c r="J7" s="1"/>
      <c r="K7" s="1"/>
      <c r="L7" s="17"/>
      <c r="M7" s="1"/>
      <c r="N7" s="17">
        <f t="shared" ref="N7:N10" si="1">G7+H7+M7</f>
        <v>142</v>
      </c>
      <c r="O7" s="17">
        <v>1</v>
      </c>
      <c r="P7" s="18">
        <v>6</v>
      </c>
      <c r="R7" s="39" t="s">
        <v>20</v>
      </c>
      <c r="S7" s="39">
        <v>5</v>
      </c>
    </row>
    <row r="8" spans="1:19" ht="16" x14ac:dyDescent="0.2">
      <c r="A8" s="16" t="s">
        <v>230</v>
      </c>
      <c r="B8" s="16" t="s">
        <v>197</v>
      </c>
      <c r="C8" s="17">
        <v>44</v>
      </c>
      <c r="D8" s="17">
        <v>20</v>
      </c>
      <c r="E8" s="17">
        <v>12</v>
      </c>
      <c r="F8" s="17">
        <v>10</v>
      </c>
      <c r="G8" s="17">
        <f t="shared" si="0"/>
        <v>86</v>
      </c>
      <c r="H8" s="1">
        <v>46</v>
      </c>
      <c r="I8" s="1"/>
      <c r="J8" s="1"/>
      <c r="K8" s="1"/>
      <c r="L8" s="17"/>
      <c r="M8" s="1"/>
      <c r="N8" s="17">
        <f t="shared" si="1"/>
        <v>132</v>
      </c>
      <c r="O8" s="17">
        <v>2</v>
      </c>
      <c r="P8" s="18">
        <v>5</v>
      </c>
      <c r="R8" s="39" t="s">
        <v>21</v>
      </c>
      <c r="S8" s="39">
        <v>0</v>
      </c>
    </row>
    <row r="9" spans="1:19" ht="16" x14ac:dyDescent="0.2">
      <c r="A9" s="16" t="s">
        <v>236</v>
      </c>
      <c r="B9" s="16" t="s">
        <v>194</v>
      </c>
      <c r="C9" s="17">
        <v>48</v>
      </c>
      <c r="D9" s="17">
        <v>15</v>
      </c>
      <c r="E9" s="17">
        <v>10</v>
      </c>
      <c r="F9" s="17">
        <v>8</v>
      </c>
      <c r="G9" s="17">
        <f t="shared" si="0"/>
        <v>81</v>
      </c>
      <c r="H9" s="1">
        <v>38</v>
      </c>
      <c r="I9" s="1"/>
      <c r="J9" s="1"/>
      <c r="K9" s="1"/>
      <c r="L9" s="17"/>
      <c r="M9" s="1"/>
      <c r="N9" s="17">
        <f t="shared" si="1"/>
        <v>119</v>
      </c>
      <c r="O9" s="17">
        <v>5</v>
      </c>
      <c r="P9" s="18">
        <v>2</v>
      </c>
      <c r="R9" s="39" t="s">
        <v>22</v>
      </c>
      <c r="S9" s="39">
        <v>6</v>
      </c>
    </row>
    <row r="10" spans="1:19" ht="16" x14ac:dyDescent="0.2">
      <c r="A10" s="16" t="s">
        <v>231</v>
      </c>
      <c r="B10" s="16" t="s">
        <v>202</v>
      </c>
      <c r="C10" s="17">
        <v>50</v>
      </c>
      <c r="D10" s="1">
        <v>15</v>
      </c>
      <c r="E10" s="1">
        <v>10</v>
      </c>
      <c r="F10" s="1">
        <v>10</v>
      </c>
      <c r="G10" s="17">
        <f t="shared" si="0"/>
        <v>85</v>
      </c>
      <c r="H10" s="1">
        <v>46</v>
      </c>
      <c r="I10" s="1"/>
      <c r="J10" s="1"/>
      <c r="K10" s="1"/>
      <c r="L10" s="17"/>
      <c r="M10" s="1">
        <v>-2</v>
      </c>
      <c r="N10" s="17">
        <f t="shared" si="1"/>
        <v>129</v>
      </c>
      <c r="O10" s="17">
        <v>4</v>
      </c>
      <c r="P10" s="18">
        <v>3</v>
      </c>
      <c r="R10" s="39" t="s">
        <v>23</v>
      </c>
      <c r="S10" s="39">
        <v>2</v>
      </c>
    </row>
    <row r="11" spans="1:19" ht="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7">
        <f t="shared" ref="N11:N20" si="2">SUM(C11:M11)</f>
        <v>0</v>
      </c>
      <c r="O11" s="17"/>
      <c r="P11" s="1"/>
      <c r="R11" s="39" t="s">
        <v>24</v>
      </c>
      <c r="S11" s="39">
        <v>3</v>
      </c>
    </row>
    <row r="12" spans="1:19" ht="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7">
        <f t="shared" si="2"/>
        <v>0</v>
      </c>
      <c r="O12" s="17"/>
      <c r="P12" s="1"/>
    </row>
    <row r="13" spans="1:19" ht="1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7">
        <f t="shared" si="2"/>
        <v>0</v>
      </c>
      <c r="O13" s="17"/>
      <c r="P13" s="1"/>
    </row>
    <row r="14" spans="1:19" ht="1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7">
        <f t="shared" si="2"/>
        <v>0</v>
      </c>
      <c r="O14" s="17"/>
      <c r="P14" s="1"/>
    </row>
    <row r="15" spans="1:19" ht="1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7">
        <f t="shared" si="2"/>
        <v>0</v>
      </c>
      <c r="O15" s="17"/>
      <c r="P15" s="1"/>
    </row>
    <row r="16" spans="1:19" ht="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7">
        <f t="shared" si="2"/>
        <v>0</v>
      </c>
      <c r="O16" s="17"/>
      <c r="P16" s="1"/>
    </row>
    <row r="17" spans="1:16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7">
        <f t="shared" si="2"/>
        <v>0</v>
      </c>
      <c r="O17" s="17"/>
      <c r="P17" s="1"/>
    </row>
    <row r="18" spans="1:16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7">
        <f t="shared" si="2"/>
        <v>0</v>
      </c>
      <c r="O18" s="17"/>
      <c r="P18" s="1"/>
    </row>
    <row r="19" spans="1:16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7">
        <f t="shared" si="2"/>
        <v>0</v>
      </c>
      <c r="O19" s="17"/>
      <c r="P19" s="1"/>
    </row>
    <row r="20" spans="1:16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7">
        <f t="shared" si="2"/>
        <v>0</v>
      </c>
      <c r="O20" s="17"/>
      <c r="P20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0F37-D289-409E-9464-47E136EBA3DA}">
  <dimension ref="A2:S20"/>
  <sheetViews>
    <sheetView workbookViewId="0">
      <selection activeCell="T15" sqref="T15"/>
    </sheetView>
  </sheetViews>
  <sheetFormatPr baseColWidth="10" defaultColWidth="8.83203125" defaultRowHeight="15" x14ac:dyDescent="0.2"/>
  <cols>
    <col min="1" max="1" width="44.33203125" bestFit="1" customWidth="1"/>
    <col min="2" max="2" width="11.5" bestFit="1" customWidth="1"/>
    <col min="18" max="18" width="15.1640625" bestFit="1" customWidth="1"/>
  </cols>
  <sheetData>
    <row r="2" spans="1:19" ht="16" x14ac:dyDescent="0.2">
      <c r="A2" s="3" t="s">
        <v>83</v>
      </c>
      <c r="D2" s="3"/>
    </row>
    <row r="3" spans="1:19" x14ac:dyDescent="0.2">
      <c r="A3" s="4" t="s">
        <v>81</v>
      </c>
      <c r="C3" s="5" t="s">
        <v>27</v>
      </c>
      <c r="D3" s="6"/>
      <c r="E3" s="6"/>
      <c r="F3" s="6"/>
      <c r="G3" s="6"/>
      <c r="H3" s="5" t="s">
        <v>28</v>
      </c>
      <c r="I3" s="6"/>
      <c r="J3" s="6"/>
      <c r="K3" s="6"/>
      <c r="L3" s="7"/>
    </row>
    <row r="4" spans="1:19" ht="58" x14ac:dyDescent="0.2">
      <c r="A4" s="8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8" t="s">
        <v>0</v>
      </c>
      <c r="N4" s="8" t="s">
        <v>11</v>
      </c>
      <c r="O4" s="11" t="s">
        <v>12</v>
      </c>
      <c r="P4" s="2"/>
      <c r="R4" s="33"/>
      <c r="S4" s="33"/>
    </row>
    <row r="5" spans="1:19" x14ac:dyDescent="0.2">
      <c r="A5" s="12" t="s">
        <v>26</v>
      </c>
      <c r="B5" s="12"/>
      <c r="C5" s="12">
        <v>50</v>
      </c>
      <c r="D5" s="12">
        <v>25</v>
      </c>
      <c r="E5" s="12">
        <v>15</v>
      </c>
      <c r="F5" s="12">
        <v>10</v>
      </c>
      <c r="G5" s="12">
        <v>100</v>
      </c>
      <c r="H5" s="12">
        <v>50</v>
      </c>
      <c r="I5" s="12">
        <v>25</v>
      </c>
      <c r="J5" s="12">
        <v>15</v>
      </c>
      <c r="K5" s="12">
        <v>10</v>
      </c>
      <c r="L5" s="13">
        <v>100</v>
      </c>
      <c r="M5" s="14" t="s">
        <v>13</v>
      </c>
      <c r="N5" s="12">
        <v>200</v>
      </c>
      <c r="O5" s="15"/>
      <c r="P5" s="2"/>
      <c r="R5" s="39"/>
      <c r="S5" s="39" t="s">
        <v>18</v>
      </c>
    </row>
    <row r="6" spans="1:19" ht="16" x14ac:dyDescent="0.2">
      <c r="A6" s="16" t="s">
        <v>211</v>
      </c>
      <c r="B6" s="16" t="s">
        <v>208</v>
      </c>
      <c r="C6" s="17">
        <v>50</v>
      </c>
      <c r="D6" s="17"/>
      <c r="E6" s="17"/>
      <c r="F6" s="17"/>
      <c r="G6" s="17"/>
      <c r="H6" s="1">
        <v>42</v>
      </c>
      <c r="I6" s="1">
        <v>21</v>
      </c>
      <c r="J6" s="1">
        <v>13</v>
      </c>
      <c r="K6" s="1">
        <v>9</v>
      </c>
      <c r="L6" s="17">
        <f>SUM(H6:K6)</f>
        <v>85</v>
      </c>
      <c r="M6" s="1">
        <v>-2</v>
      </c>
      <c r="N6" s="17">
        <f>C6+L6+M6</f>
        <v>133</v>
      </c>
      <c r="O6" s="17">
        <v>2</v>
      </c>
      <c r="P6" s="18"/>
      <c r="R6" s="39" t="s">
        <v>19</v>
      </c>
      <c r="S6" s="39">
        <v>6</v>
      </c>
    </row>
    <row r="7" spans="1:19" ht="16" x14ac:dyDescent="0.2">
      <c r="A7" s="16" t="s">
        <v>212</v>
      </c>
      <c r="B7" s="16" t="s">
        <v>208</v>
      </c>
      <c r="C7" s="17">
        <v>44</v>
      </c>
      <c r="D7" s="17"/>
      <c r="E7" s="17"/>
      <c r="F7" s="17"/>
      <c r="G7" s="17"/>
      <c r="H7" s="1">
        <v>46</v>
      </c>
      <c r="I7" s="1">
        <v>22</v>
      </c>
      <c r="J7" s="1">
        <v>13</v>
      </c>
      <c r="K7" s="1">
        <v>9</v>
      </c>
      <c r="L7" s="17">
        <f t="shared" ref="L7:L11" si="0">SUM(H7:K7)</f>
        <v>90</v>
      </c>
      <c r="M7" s="1">
        <v>-2</v>
      </c>
      <c r="N7" s="17">
        <f t="shared" ref="N7:N11" si="1">C7+L7+M7</f>
        <v>132</v>
      </c>
      <c r="O7" s="17">
        <v>3</v>
      </c>
      <c r="P7" s="18"/>
      <c r="R7" s="39" t="s">
        <v>20</v>
      </c>
      <c r="S7" s="39">
        <v>0</v>
      </c>
    </row>
    <row r="8" spans="1:19" ht="16" x14ac:dyDescent="0.2">
      <c r="A8" s="16" t="s">
        <v>213</v>
      </c>
      <c r="B8" s="16" t="s">
        <v>206</v>
      </c>
      <c r="C8" s="17">
        <v>44</v>
      </c>
      <c r="D8" s="17"/>
      <c r="E8" s="17"/>
      <c r="F8" s="17"/>
      <c r="G8" s="17"/>
      <c r="H8" s="1">
        <v>50</v>
      </c>
      <c r="I8" s="1">
        <v>23</v>
      </c>
      <c r="J8" s="1">
        <v>14</v>
      </c>
      <c r="K8" s="1">
        <v>9</v>
      </c>
      <c r="L8" s="17">
        <f t="shared" si="0"/>
        <v>96</v>
      </c>
      <c r="M8" s="1"/>
      <c r="N8" s="17">
        <f t="shared" si="1"/>
        <v>140</v>
      </c>
      <c r="O8" s="17">
        <v>1</v>
      </c>
      <c r="P8" s="18"/>
      <c r="R8" s="39" t="s">
        <v>21</v>
      </c>
      <c r="S8" s="39">
        <v>3</v>
      </c>
    </row>
    <row r="9" spans="1:19" ht="16" x14ac:dyDescent="0.2">
      <c r="A9" s="16" t="s">
        <v>214</v>
      </c>
      <c r="B9" s="16" t="s">
        <v>206</v>
      </c>
      <c r="C9" s="17">
        <v>44</v>
      </c>
      <c r="D9" s="17"/>
      <c r="E9" s="17"/>
      <c r="F9" s="17"/>
      <c r="G9" s="17"/>
      <c r="H9" s="1">
        <v>46</v>
      </c>
      <c r="I9" s="1">
        <v>19</v>
      </c>
      <c r="J9" s="1">
        <v>11</v>
      </c>
      <c r="K9" s="1">
        <v>8</v>
      </c>
      <c r="L9" s="17">
        <f t="shared" si="0"/>
        <v>84</v>
      </c>
      <c r="M9" s="1"/>
      <c r="N9" s="17">
        <f t="shared" si="1"/>
        <v>128</v>
      </c>
      <c r="O9" s="17">
        <v>5</v>
      </c>
      <c r="P9" s="18"/>
      <c r="R9" s="39" t="s">
        <v>22</v>
      </c>
      <c r="S9" s="39">
        <v>5</v>
      </c>
    </row>
    <row r="10" spans="1:19" ht="16" x14ac:dyDescent="0.2">
      <c r="A10" s="17" t="s">
        <v>223</v>
      </c>
      <c r="B10" s="17" t="s">
        <v>199</v>
      </c>
      <c r="C10" s="29">
        <v>44</v>
      </c>
      <c r="D10" s="29"/>
      <c r="E10" s="29"/>
      <c r="F10" s="29"/>
      <c r="G10" s="29"/>
      <c r="H10" s="29">
        <v>38</v>
      </c>
      <c r="I10" s="29">
        <v>21</v>
      </c>
      <c r="J10" s="29">
        <v>12</v>
      </c>
      <c r="K10" s="29">
        <v>8</v>
      </c>
      <c r="L10" s="17">
        <f t="shared" si="0"/>
        <v>79</v>
      </c>
      <c r="M10" s="29"/>
      <c r="N10" s="17">
        <f t="shared" si="1"/>
        <v>123</v>
      </c>
      <c r="O10" s="29">
        <v>6</v>
      </c>
      <c r="P10" s="28"/>
      <c r="R10" s="39" t="s">
        <v>23</v>
      </c>
      <c r="S10" s="39">
        <v>0</v>
      </c>
    </row>
    <row r="11" spans="1:19" ht="16" x14ac:dyDescent="0.2">
      <c r="A11" s="17" t="s">
        <v>215</v>
      </c>
      <c r="B11" s="17" t="s">
        <v>202</v>
      </c>
      <c r="C11" s="29">
        <v>36</v>
      </c>
      <c r="D11" s="29"/>
      <c r="E11" s="29"/>
      <c r="F11" s="29"/>
      <c r="G11" s="29"/>
      <c r="H11" s="29">
        <v>50</v>
      </c>
      <c r="I11" s="29">
        <v>24</v>
      </c>
      <c r="J11" s="29">
        <v>12</v>
      </c>
      <c r="K11" s="29">
        <v>9</v>
      </c>
      <c r="L11" s="17">
        <f t="shared" si="0"/>
        <v>95</v>
      </c>
      <c r="M11" s="29"/>
      <c r="N11" s="17">
        <f t="shared" si="1"/>
        <v>131</v>
      </c>
      <c r="O11" s="29">
        <v>4</v>
      </c>
      <c r="P11" s="28"/>
      <c r="R11" s="39" t="s">
        <v>24</v>
      </c>
      <c r="S11" s="39">
        <v>4</v>
      </c>
    </row>
    <row r="12" spans="1:19" ht="16" x14ac:dyDescent="0.2">
      <c r="A12" s="17"/>
      <c r="B12" s="1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17">
        <f t="shared" ref="N12:N20" si="2">SUM(C12:M12)</f>
        <v>0</v>
      </c>
      <c r="O12" s="29"/>
      <c r="P12" s="28"/>
    </row>
    <row r="13" spans="1:19" ht="16" x14ac:dyDescent="0.2">
      <c r="A13" s="17"/>
      <c r="B13" s="1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7">
        <f t="shared" si="2"/>
        <v>0</v>
      </c>
      <c r="O13" s="29"/>
      <c r="P13" s="28"/>
    </row>
    <row r="14" spans="1:19" ht="16" x14ac:dyDescent="0.2">
      <c r="A14" s="17"/>
      <c r="B14" s="1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7">
        <f t="shared" si="2"/>
        <v>0</v>
      </c>
      <c r="O14" s="29"/>
      <c r="P14" s="28"/>
    </row>
    <row r="15" spans="1:19" ht="16" x14ac:dyDescent="0.2">
      <c r="A15" s="17"/>
      <c r="B15" s="1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17">
        <f t="shared" si="2"/>
        <v>0</v>
      </c>
      <c r="O15" s="29"/>
      <c r="P15" s="28"/>
    </row>
    <row r="16" spans="1:19" ht="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7">
        <f t="shared" si="2"/>
        <v>0</v>
      </c>
      <c r="O16" s="1"/>
      <c r="P16" s="1"/>
    </row>
    <row r="17" spans="1:16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7">
        <f t="shared" si="2"/>
        <v>0</v>
      </c>
      <c r="O17" s="1"/>
      <c r="P17" s="1"/>
    </row>
    <row r="18" spans="1:16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7">
        <f t="shared" si="2"/>
        <v>0</v>
      </c>
      <c r="O18" s="1"/>
      <c r="P18" s="1"/>
    </row>
    <row r="19" spans="1:16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7">
        <f t="shared" si="2"/>
        <v>0</v>
      </c>
      <c r="O19" s="1"/>
      <c r="P19" s="1"/>
    </row>
    <row r="20" spans="1:16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7">
        <f t="shared" si="2"/>
        <v>0</v>
      </c>
      <c r="O20" s="1"/>
      <c r="P20" s="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95585-8358-4FE8-87E3-715DB2DE40A1}">
  <dimension ref="A2:S20"/>
  <sheetViews>
    <sheetView workbookViewId="0">
      <selection activeCell="D26" sqref="D26"/>
    </sheetView>
  </sheetViews>
  <sheetFormatPr baseColWidth="10" defaultColWidth="8.83203125" defaultRowHeight="15" x14ac:dyDescent="0.2"/>
  <cols>
    <col min="1" max="1" width="45.1640625" customWidth="1"/>
    <col min="2" max="2" width="18.5" customWidth="1"/>
    <col min="18" max="18" width="15.1640625" bestFit="1" customWidth="1"/>
  </cols>
  <sheetData>
    <row r="2" spans="1:19" ht="16" x14ac:dyDescent="0.2">
      <c r="A2" s="3" t="s">
        <v>83</v>
      </c>
      <c r="D2" s="3" t="s">
        <v>235</v>
      </c>
    </row>
    <row r="3" spans="1:19" x14ac:dyDescent="0.2">
      <c r="A3" s="4" t="s">
        <v>80</v>
      </c>
      <c r="C3" s="5" t="s">
        <v>16</v>
      </c>
      <c r="D3" s="6"/>
      <c r="E3" s="6"/>
      <c r="F3" s="6"/>
      <c r="G3" s="6"/>
      <c r="H3" s="5" t="s">
        <v>15</v>
      </c>
      <c r="I3" s="6"/>
      <c r="J3" s="6"/>
      <c r="K3" s="6"/>
      <c r="L3" s="7"/>
    </row>
    <row r="4" spans="1:19" ht="58" x14ac:dyDescent="0.2">
      <c r="A4" s="8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8" t="s">
        <v>0</v>
      </c>
      <c r="N4" s="8" t="s">
        <v>11</v>
      </c>
      <c r="O4" s="11" t="s">
        <v>12</v>
      </c>
      <c r="P4" s="2"/>
      <c r="R4" s="33"/>
      <c r="S4" s="33"/>
    </row>
    <row r="5" spans="1:19" x14ac:dyDescent="0.2">
      <c r="A5" s="12" t="s">
        <v>84</v>
      </c>
      <c r="B5" s="12"/>
      <c r="C5" s="12">
        <v>50</v>
      </c>
      <c r="D5" s="12">
        <v>25</v>
      </c>
      <c r="E5" s="12">
        <v>15</v>
      </c>
      <c r="F5" s="12">
        <v>10</v>
      </c>
      <c r="G5" s="12">
        <v>100</v>
      </c>
      <c r="H5" s="12">
        <v>50</v>
      </c>
      <c r="I5" s="12">
        <v>25</v>
      </c>
      <c r="J5" s="12">
        <v>15</v>
      </c>
      <c r="K5" s="12">
        <v>10</v>
      </c>
      <c r="L5" s="13">
        <v>100</v>
      </c>
      <c r="M5" s="14" t="s">
        <v>13</v>
      </c>
      <c r="N5" s="12">
        <v>200</v>
      </c>
      <c r="O5" s="15"/>
      <c r="P5" s="2"/>
      <c r="R5" s="33"/>
      <c r="S5" s="33"/>
    </row>
    <row r="6" spans="1:19" ht="16" x14ac:dyDescent="0.2">
      <c r="A6" s="16"/>
      <c r="B6" s="16"/>
      <c r="C6" s="17"/>
      <c r="D6" s="17"/>
      <c r="E6" s="17"/>
      <c r="F6" s="17"/>
      <c r="G6" s="17"/>
      <c r="H6" s="1"/>
      <c r="I6" s="1"/>
      <c r="J6" s="1"/>
      <c r="K6" s="1"/>
      <c r="L6" s="17"/>
      <c r="M6" s="1"/>
      <c r="N6" s="17">
        <f>SUM(C6:L6)</f>
        <v>0</v>
      </c>
      <c r="O6" s="17"/>
      <c r="P6" s="18"/>
      <c r="R6" s="39"/>
      <c r="S6" s="39" t="s">
        <v>18</v>
      </c>
    </row>
    <row r="7" spans="1:19" ht="16" x14ac:dyDescent="0.2">
      <c r="A7" s="16" t="s">
        <v>224</v>
      </c>
      <c r="B7" s="16" t="s">
        <v>194</v>
      </c>
      <c r="C7" s="17">
        <v>48</v>
      </c>
      <c r="D7" s="17"/>
      <c r="E7" s="17"/>
      <c r="F7" s="17"/>
      <c r="G7" s="17"/>
      <c r="H7" s="1">
        <v>38</v>
      </c>
      <c r="I7" s="1">
        <v>22</v>
      </c>
      <c r="J7" s="1">
        <v>12</v>
      </c>
      <c r="K7" s="1">
        <v>8</v>
      </c>
      <c r="L7" s="17">
        <f>SUM(H7:K7)</f>
        <v>80</v>
      </c>
      <c r="M7" s="1"/>
      <c r="N7" s="17">
        <f>C7+L7+M7</f>
        <v>128</v>
      </c>
      <c r="O7" s="17">
        <v>6</v>
      </c>
      <c r="P7" s="18"/>
      <c r="R7" s="39" t="s">
        <v>19</v>
      </c>
      <c r="S7" s="39">
        <v>3</v>
      </c>
    </row>
    <row r="8" spans="1:19" ht="16" x14ac:dyDescent="0.2">
      <c r="A8" s="16" t="s">
        <v>227</v>
      </c>
      <c r="B8" s="16" t="s">
        <v>208</v>
      </c>
      <c r="C8" s="17">
        <v>48</v>
      </c>
      <c r="D8" s="17"/>
      <c r="E8" s="17"/>
      <c r="F8" s="17"/>
      <c r="G8" s="17"/>
      <c r="H8" s="1">
        <v>38</v>
      </c>
      <c r="I8" s="1">
        <v>20</v>
      </c>
      <c r="J8" s="1">
        <v>12</v>
      </c>
      <c r="K8" s="1">
        <v>9</v>
      </c>
      <c r="L8" s="17">
        <f t="shared" ref="L8:L17" si="0">SUM(H8:K8)</f>
        <v>79</v>
      </c>
      <c r="M8" s="1"/>
      <c r="N8" s="17">
        <f t="shared" ref="N8:N17" si="1">C8+L8+M8</f>
        <v>127</v>
      </c>
      <c r="O8" s="17">
        <v>7</v>
      </c>
      <c r="P8" s="18"/>
      <c r="R8" s="39" t="s">
        <v>20</v>
      </c>
      <c r="S8" s="39">
        <v>5</v>
      </c>
    </row>
    <row r="9" spans="1:19" ht="16" x14ac:dyDescent="0.2">
      <c r="A9" s="16" t="s">
        <v>218</v>
      </c>
      <c r="B9" s="16" t="s">
        <v>206</v>
      </c>
      <c r="C9" s="17">
        <v>44</v>
      </c>
      <c r="D9" s="17"/>
      <c r="E9" s="17"/>
      <c r="F9" s="17"/>
      <c r="G9" s="17"/>
      <c r="H9" s="1">
        <v>38</v>
      </c>
      <c r="I9" s="1">
        <v>19</v>
      </c>
      <c r="J9" s="1">
        <v>13</v>
      </c>
      <c r="K9" s="1">
        <v>8</v>
      </c>
      <c r="L9" s="17">
        <f t="shared" si="0"/>
        <v>78</v>
      </c>
      <c r="M9" s="1"/>
      <c r="N9" s="17">
        <f t="shared" si="1"/>
        <v>122</v>
      </c>
      <c r="O9" s="17" t="s">
        <v>252</v>
      </c>
      <c r="P9" s="18">
        <v>3</v>
      </c>
      <c r="R9" s="39" t="s">
        <v>21</v>
      </c>
      <c r="S9" s="39">
        <v>0</v>
      </c>
    </row>
    <row r="10" spans="1:19" ht="19" x14ac:dyDescent="0.25">
      <c r="A10" s="16" t="s">
        <v>221</v>
      </c>
      <c r="B10" s="16" t="s">
        <v>197</v>
      </c>
      <c r="C10" s="17">
        <v>46</v>
      </c>
      <c r="D10" s="17"/>
      <c r="E10" s="17"/>
      <c r="F10" s="17"/>
      <c r="G10" s="17"/>
      <c r="H10" s="1">
        <v>46</v>
      </c>
      <c r="I10" s="1">
        <v>20</v>
      </c>
      <c r="J10" s="1">
        <v>11</v>
      </c>
      <c r="K10" s="1">
        <v>8</v>
      </c>
      <c r="L10" s="17">
        <f t="shared" si="0"/>
        <v>85</v>
      </c>
      <c r="M10" s="1"/>
      <c r="N10" s="17">
        <f t="shared" si="1"/>
        <v>131</v>
      </c>
      <c r="O10" s="17" t="s">
        <v>254</v>
      </c>
      <c r="P10" s="30">
        <v>5</v>
      </c>
      <c r="R10" s="39" t="s">
        <v>22</v>
      </c>
      <c r="S10" s="39">
        <v>5</v>
      </c>
    </row>
    <row r="11" spans="1:19" ht="16" x14ac:dyDescent="0.2">
      <c r="A11" s="16" t="s">
        <v>222</v>
      </c>
      <c r="B11" s="16" t="s">
        <v>194</v>
      </c>
      <c r="C11" s="17">
        <v>50</v>
      </c>
      <c r="D11" s="17"/>
      <c r="E11" s="17"/>
      <c r="F11" s="17"/>
      <c r="G11" s="17"/>
      <c r="H11" s="1">
        <v>38</v>
      </c>
      <c r="I11" s="1">
        <v>21</v>
      </c>
      <c r="J11" s="1">
        <v>13</v>
      </c>
      <c r="K11" s="1">
        <v>9</v>
      </c>
      <c r="L11" s="17">
        <f t="shared" si="0"/>
        <v>81</v>
      </c>
      <c r="M11" s="1"/>
      <c r="N11" s="17">
        <f t="shared" si="1"/>
        <v>131</v>
      </c>
      <c r="O11" s="17" t="s">
        <v>254</v>
      </c>
      <c r="P11" s="1"/>
      <c r="R11" s="39" t="s">
        <v>23</v>
      </c>
      <c r="S11" s="39">
        <v>6</v>
      </c>
    </row>
    <row r="12" spans="1:19" ht="16" x14ac:dyDescent="0.2">
      <c r="A12" s="16" t="s">
        <v>219</v>
      </c>
      <c r="B12" s="16" t="s">
        <v>208</v>
      </c>
      <c r="C12" s="17">
        <v>46</v>
      </c>
      <c r="D12" s="17"/>
      <c r="E12" s="17"/>
      <c r="F12" s="17"/>
      <c r="G12" s="17"/>
      <c r="H12" s="1">
        <v>46</v>
      </c>
      <c r="I12" s="1">
        <v>19</v>
      </c>
      <c r="J12" s="1">
        <v>12</v>
      </c>
      <c r="K12" s="1">
        <v>8</v>
      </c>
      <c r="L12" s="17">
        <f t="shared" si="0"/>
        <v>85</v>
      </c>
      <c r="M12" s="1"/>
      <c r="N12" s="17">
        <f t="shared" si="1"/>
        <v>131</v>
      </c>
      <c r="O12" s="17" t="s">
        <v>254</v>
      </c>
      <c r="P12" s="1">
        <v>5</v>
      </c>
      <c r="R12" s="39" t="s">
        <v>24</v>
      </c>
      <c r="S12" s="39">
        <v>3</v>
      </c>
    </row>
    <row r="13" spans="1:19" ht="16" x14ac:dyDescent="0.2">
      <c r="A13" s="16" t="s">
        <v>217</v>
      </c>
      <c r="B13" s="16" t="s">
        <v>194</v>
      </c>
      <c r="C13" s="17">
        <v>40</v>
      </c>
      <c r="D13" s="17"/>
      <c r="E13" s="17"/>
      <c r="F13" s="17"/>
      <c r="G13" s="17"/>
      <c r="H13" s="1">
        <v>50</v>
      </c>
      <c r="I13" s="1">
        <v>21</v>
      </c>
      <c r="J13" s="1">
        <v>12</v>
      </c>
      <c r="K13" s="1">
        <v>8</v>
      </c>
      <c r="L13" s="17">
        <f t="shared" si="0"/>
        <v>91</v>
      </c>
      <c r="M13" s="1"/>
      <c r="N13" s="17">
        <f t="shared" si="1"/>
        <v>131</v>
      </c>
      <c r="O13" s="17" t="s">
        <v>254</v>
      </c>
      <c r="P13" s="1"/>
    </row>
    <row r="14" spans="1:19" ht="16" x14ac:dyDescent="0.2">
      <c r="A14" s="16" t="s">
        <v>216</v>
      </c>
      <c r="B14" s="16" t="s">
        <v>208</v>
      </c>
      <c r="C14" s="17">
        <v>46</v>
      </c>
      <c r="D14" s="17"/>
      <c r="E14" s="17"/>
      <c r="F14" s="17"/>
      <c r="G14" s="17"/>
      <c r="H14" s="1">
        <v>34</v>
      </c>
      <c r="I14" s="1">
        <v>17</v>
      </c>
      <c r="J14" s="1">
        <v>11</v>
      </c>
      <c r="K14" s="1">
        <v>7</v>
      </c>
      <c r="L14" s="17">
        <f t="shared" si="0"/>
        <v>69</v>
      </c>
      <c r="M14" s="1"/>
      <c r="N14" s="17">
        <f t="shared" si="1"/>
        <v>115</v>
      </c>
      <c r="O14" s="17">
        <v>10</v>
      </c>
      <c r="P14" s="1"/>
    </row>
    <row r="15" spans="1:19" ht="16" x14ac:dyDescent="0.2">
      <c r="A15" s="16" t="s">
        <v>226</v>
      </c>
      <c r="B15" s="16" t="s">
        <v>194</v>
      </c>
      <c r="C15" s="17">
        <v>44</v>
      </c>
      <c r="D15" s="17"/>
      <c r="E15" s="17"/>
      <c r="F15" s="17"/>
      <c r="G15" s="17"/>
      <c r="H15" s="1">
        <v>46</v>
      </c>
      <c r="I15" s="1">
        <v>22</v>
      </c>
      <c r="J15" s="1">
        <v>12</v>
      </c>
      <c r="K15" s="1">
        <v>9</v>
      </c>
      <c r="L15" s="17">
        <f t="shared" si="0"/>
        <v>89</v>
      </c>
      <c r="M15" s="1"/>
      <c r="N15" s="17">
        <f t="shared" si="1"/>
        <v>133</v>
      </c>
      <c r="O15" s="17">
        <v>1</v>
      </c>
      <c r="P15" s="1">
        <v>6</v>
      </c>
    </row>
    <row r="16" spans="1:19" ht="16" x14ac:dyDescent="0.2">
      <c r="A16" s="1" t="s">
        <v>220</v>
      </c>
      <c r="B16" s="1" t="s">
        <v>202</v>
      </c>
      <c r="C16" s="1">
        <v>46</v>
      </c>
      <c r="D16" s="1"/>
      <c r="E16" s="1"/>
      <c r="F16" s="1"/>
      <c r="G16" s="1"/>
      <c r="H16" s="1">
        <v>38</v>
      </c>
      <c r="I16" s="1">
        <v>18</v>
      </c>
      <c r="J16" s="1">
        <v>11</v>
      </c>
      <c r="K16" s="1">
        <v>7</v>
      </c>
      <c r="L16" s="17">
        <f t="shared" si="0"/>
        <v>74</v>
      </c>
      <c r="M16" s="1">
        <v>-6</v>
      </c>
      <c r="N16" s="17">
        <f t="shared" si="1"/>
        <v>114</v>
      </c>
      <c r="O16" s="1">
        <v>11</v>
      </c>
      <c r="P16" s="1"/>
    </row>
    <row r="17" spans="1:16" ht="16" x14ac:dyDescent="0.2">
      <c r="A17" s="1" t="s">
        <v>228</v>
      </c>
      <c r="B17" s="1" t="s">
        <v>197</v>
      </c>
      <c r="C17" s="1">
        <v>50</v>
      </c>
      <c r="D17" s="1"/>
      <c r="E17" s="1"/>
      <c r="F17" s="1"/>
      <c r="G17" s="1"/>
      <c r="H17" s="1">
        <v>30</v>
      </c>
      <c r="I17" s="1">
        <v>20</v>
      </c>
      <c r="J17" s="1">
        <v>13</v>
      </c>
      <c r="K17" s="1">
        <v>9</v>
      </c>
      <c r="L17" s="17">
        <f t="shared" si="0"/>
        <v>72</v>
      </c>
      <c r="M17" s="1"/>
      <c r="N17" s="17">
        <f t="shared" si="1"/>
        <v>122</v>
      </c>
      <c r="O17" s="1" t="s">
        <v>252</v>
      </c>
      <c r="P17" s="1">
        <v>3</v>
      </c>
    </row>
    <row r="18" spans="1:16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7">
        <f t="shared" ref="N18:N20" si="2">SUM(C18:L18)</f>
        <v>0</v>
      </c>
      <c r="O18" s="1"/>
      <c r="P18" s="1"/>
    </row>
    <row r="19" spans="1:16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7">
        <f t="shared" si="2"/>
        <v>0</v>
      </c>
      <c r="O19" s="1"/>
      <c r="P19" s="1"/>
    </row>
    <row r="20" spans="1:16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7">
        <f t="shared" si="2"/>
        <v>0</v>
      </c>
      <c r="O20" s="1"/>
      <c r="P20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9616-CA71-4EE6-BC0D-CFFB0FD13F4B}">
  <sheetPr>
    <pageSetUpPr fitToPage="1"/>
  </sheetPr>
  <dimension ref="A2:S20"/>
  <sheetViews>
    <sheetView workbookViewId="0">
      <selection activeCell="F28" sqref="F28"/>
    </sheetView>
  </sheetViews>
  <sheetFormatPr baseColWidth="10" defaultColWidth="8.83203125" defaultRowHeight="15" x14ac:dyDescent="0.2"/>
  <cols>
    <col min="1" max="1" width="52.6640625" bestFit="1" customWidth="1"/>
    <col min="2" max="2" width="13.83203125" bestFit="1" customWidth="1"/>
    <col min="18" max="18" width="13.83203125" bestFit="1" customWidth="1"/>
  </cols>
  <sheetData>
    <row r="2" spans="1:19" ht="16" x14ac:dyDescent="0.2">
      <c r="A2" s="3" t="s">
        <v>85</v>
      </c>
      <c r="D2" s="3" t="s">
        <v>31</v>
      </c>
    </row>
    <row r="3" spans="1:19" x14ac:dyDescent="0.2">
      <c r="A3" s="4" t="s">
        <v>86</v>
      </c>
      <c r="C3" s="5" t="s">
        <v>16</v>
      </c>
      <c r="D3" s="6"/>
      <c r="E3" s="6"/>
      <c r="F3" s="6"/>
      <c r="G3" s="6"/>
      <c r="H3" s="5" t="s">
        <v>15</v>
      </c>
      <c r="I3" s="6"/>
      <c r="J3" s="6"/>
      <c r="K3" s="6"/>
      <c r="L3" s="7"/>
    </row>
    <row r="4" spans="1:19" ht="58" x14ac:dyDescent="0.2">
      <c r="A4" s="8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8" t="s">
        <v>0</v>
      </c>
      <c r="N4" s="8" t="s">
        <v>11</v>
      </c>
      <c r="O4" s="11" t="s">
        <v>12</v>
      </c>
      <c r="P4" s="2"/>
      <c r="R4" s="33"/>
      <c r="S4" s="33"/>
    </row>
    <row r="5" spans="1:19" x14ac:dyDescent="0.2">
      <c r="A5" s="12" t="s">
        <v>32</v>
      </c>
      <c r="B5" s="12"/>
      <c r="C5" s="12">
        <v>50</v>
      </c>
      <c r="D5" s="12">
        <v>25</v>
      </c>
      <c r="E5" s="12">
        <v>15</v>
      </c>
      <c r="F5" s="12">
        <v>10</v>
      </c>
      <c r="G5" s="12">
        <v>100</v>
      </c>
      <c r="H5" s="12">
        <v>50</v>
      </c>
      <c r="I5" s="12">
        <v>25</v>
      </c>
      <c r="J5" s="12">
        <v>15</v>
      </c>
      <c r="K5" s="12">
        <v>10</v>
      </c>
      <c r="L5" s="13">
        <v>100</v>
      </c>
      <c r="M5" s="14" t="s">
        <v>13</v>
      </c>
      <c r="N5" s="12">
        <v>200</v>
      </c>
      <c r="O5" s="15"/>
      <c r="P5" s="2"/>
      <c r="R5" s="33"/>
      <c r="S5" s="33"/>
    </row>
    <row r="6" spans="1:19" ht="16" x14ac:dyDescent="0.2">
      <c r="A6" s="16" t="s">
        <v>210</v>
      </c>
      <c r="B6" s="16" t="s">
        <v>206</v>
      </c>
      <c r="C6" s="17">
        <v>41</v>
      </c>
      <c r="D6" s="17">
        <v>18</v>
      </c>
      <c r="E6" s="17">
        <v>9</v>
      </c>
      <c r="F6" s="17">
        <v>5</v>
      </c>
      <c r="G6" s="17">
        <f>SUM(C6:F6)</f>
        <v>73</v>
      </c>
      <c r="H6" s="20">
        <v>24</v>
      </c>
      <c r="I6" s="20"/>
      <c r="J6" s="20"/>
      <c r="K6" s="20"/>
      <c r="L6" s="17"/>
      <c r="M6" s="20"/>
      <c r="N6" s="17">
        <f>G6+H6+M6</f>
        <v>97</v>
      </c>
      <c r="O6" s="17">
        <v>5</v>
      </c>
      <c r="P6" s="18">
        <v>3</v>
      </c>
      <c r="R6" s="33"/>
      <c r="S6" s="33"/>
    </row>
    <row r="7" spans="1:19" ht="16" x14ac:dyDescent="0.2">
      <c r="A7" s="16" t="s">
        <v>196</v>
      </c>
      <c r="B7" s="16" t="s">
        <v>197</v>
      </c>
      <c r="C7" s="17">
        <v>32</v>
      </c>
      <c r="D7" s="17">
        <v>20</v>
      </c>
      <c r="E7" s="17">
        <v>10</v>
      </c>
      <c r="F7" s="17">
        <v>5</v>
      </c>
      <c r="G7" s="17">
        <f t="shared" ref="G7:G8" si="0">SUM(C7:F7)</f>
        <v>67</v>
      </c>
      <c r="H7" s="20">
        <v>12</v>
      </c>
      <c r="I7" s="20"/>
      <c r="J7" s="20"/>
      <c r="K7" s="20"/>
      <c r="L7" s="17"/>
      <c r="M7" s="20"/>
      <c r="N7" s="17">
        <f t="shared" ref="N7:N18" si="1">G7+H7+M7</f>
        <v>79</v>
      </c>
      <c r="O7" s="17">
        <v>12</v>
      </c>
      <c r="P7" s="18"/>
      <c r="R7" s="39"/>
      <c r="S7" s="39" t="s">
        <v>18</v>
      </c>
    </row>
    <row r="8" spans="1:19" ht="16" x14ac:dyDescent="0.2">
      <c r="A8" s="16" t="s">
        <v>201</v>
      </c>
      <c r="B8" s="16" t="s">
        <v>202</v>
      </c>
      <c r="C8" s="17">
        <v>29</v>
      </c>
      <c r="D8" s="17">
        <v>18</v>
      </c>
      <c r="E8" s="17">
        <v>11</v>
      </c>
      <c r="F8" s="17">
        <v>6</v>
      </c>
      <c r="G8" s="17">
        <f t="shared" si="0"/>
        <v>64</v>
      </c>
      <c r="H8" s="20">
        <v>17</v>
      </c>
      <c r="I8" s="20"/>
      <c r="J8" s="20"/>
      <c r="K8" s="20"/>
      <c r="L8" s="17"/>
      <c r="M8" s="20"/>
      <c r="N8" s="17">
        <f t="shared" si="1"/>
        <v>81</v>
      </c>
      <c r="O8" s="17">
        <v>11</v>
      </c>
      <c r="P8" s="18"/>
      <c r="R8" s="39" t="s">
        <v>19</v>
      </c>
      <c r="S8" s="39">
        <v>3</v>
      </c>
    </row>
    <row r="9" spans="1:19" ht="16" x14ac:dyDescent="0.2">
      <c r="A9" s="16" t="s">
        <v>193</v>
      </c>
      <c r="B9" s="16" t="s">
        <v>194</v>
      </c>
      <c r="C9" s="17">
        <v>38</v>
      </c>
      <c r="D9" s="17">
        <v>22</v>
      </c>
      <c r="E9" s="17">
        <v>11</v>
      </c>
      <c r="F9" s="17">
        <v>7</v>
      </c>
      <c r="G9" s="17">
        <f t="shared" ref="G9:G18" si="2">SUM(C9:F9)</f>
        <v>78</v>
      </c>
      <c r="H9" s="20">
        <v>17</v>
      </c>
      <c r="I9" s="20"/>
      <c r="J9" s="20"/>
      <c r="K9" s="20"/>
      <c r="L9" s="17"/>
      <c r="M9" s="20"/>
      <c r="N9" s="17">
        <f t="shared" si="1"/>
        <v>95</v>
      </c>
      <c r="O9" s="17">
        <v>6</v>
      </c>
      <c r="P9" s="18"/>
      <c r="R9" s="39" t="s">
        <v>20</v>
      </c>
      <c r="S9" s="39">
        <v>1</v>
      </c>
    </row>
    <row r="10" spans="1:19" ht="16" x14ac:dyDescent="0.2">
      <c r="A10" s="16" t="s">
        <v>209</v>
      </c>
      <c r="B10" s="16" t="s">
        <v>202</v>
      </c>
      <c r="C10" s="20">
        <v>41</v>
      </c>
      <c r="D10" s="20">
        <v>20</v>
      </c>
      <c r="E10" s="20">
        <v>10</v>
      </c>
      <c r="F10" s="20">
        <v>6</v>
      </c>
      <c r="G10" s="17">
        <f t="shared" si="2"/>
        <v>77</v>
      </c>
      <c r="H10" s="20">
        <v>45</v>
      </c>
      <c r="I10" s="20"/>
      <c r="J10" s="20"/>
      <c r="K10" s="20"/>
      <c r="L10" s="20"/>
      <c r="M10" s="20"/>
      <c r="N10" s="17">
        <f t="shared" si="1"/>
        <v>122</v>
      </c>
      <c r="O10" s="21">
        <v>1</v>
      </c>
      <c r="P10" s="23">
        <v>6</v>
      </c>
      <c r="R10" s="39" t="s">
        <v>21</v>
      </c>
      <c r="S10" s="39">
        <v>4</v>
      </c>
    </row>
    <row r="11" spans="1:19" ht="16" x14ac:dyDescent="0.2">
      <c r="A11" s="58" t="s">
        <v>198</v>
      </c>
      <c r="B11" s="58" t="s">
        <v>199</v>
      </c>
      <c r="C11" s="59">
        <v>47</v>
      </c>
      <c r="D11" s="59">
        <v>20</v>
      </c>
      <c r="E11" s="59">
        <v>11</v>
      </c>
      <c r="F11" s="59">
        <v>5</v>
      </c>
      <c r="G11" s="17">
        <f t="shared" si="2"/>
        <v>83</v>
      </c>
      <c r="H11" s="59">
        <v>21</v>
      </c>
      <c r="I11" s="59"/>
      <c r="J11" s="59"/>
      <c r="K11" s="59"/>
      <c r="L11" s="59"/>
      <c r="M11" s="59"/>
      <c r="N11" s="17">
        <f t="shared" si="1"/>
        <v>104</v>
      </c>
      <c r="O11" s="60">
        <v>3</v>
      </c>
      <c r="P11" s="61">
        <v>4</v>
      </c>
      <c r="R11" s="39" t="s">
        <v>22</v>
      </c>
      <c r="S11" s="39">
        <v>5</v>
      </c>
    </row>
    <row r="12" spans="1:19" ht="20" customHeight="1" x14ac:dyDescent="0.2">
      <c r="A12" s="1" t="s">
        <v>203</v>
      </c>
      <c r="B12" s="62" t="s">
        <v>194</v>
      </c>
      <c r="C12" s="20">
        <v>20</v>
      </c>
      <c r="D12" s="20">
        <v>15</v>
      </c>
      <c r="E12" s="20">
        <v>9</v>
      </c>
      <c r="F12" s="20">
        <v>5</v>
      </c>
      <c r="G12" s="17">
        <f t="shared" si="2"/>
        <v>49</v>
      </c>
      <c r="H12" s="20">
        <v>22</v>
      </c>
      <c r="I12" s="20"/>
      <c r="J12" s="20"/>
      <c r="K12" s="20"/>
      <c r="L12" s="20"/>
      <c r="M12" s="20">
        <v>-2</v>
      </c>
      <c r="N12" s="17">
        <f t="shared" si="1"/>
        <v>69</v>
      </c>
      <c r="O12" s="21">
        <v>13</v>
      </c>
      <c r="P12" s="21"/>
      <c r="R12" s="39" t="s">
        <v>23</v>
      </c>
      <c r="S12" s="39">
        <v>2</v>
      </c>
    </row>
    <row r="13" spans="1:19" ht="20" customHeight="1" x14ac:dyDescent="0.2">
      <c r="A13" s="1" t="s">
        <v>204</v>
      </c>
      <c r="B13" s="1" t="s">
        <v>194</v>
      </c>
      <c r="C13" s="20">
        <v>38</v>
      </c>
      <c r="D13" s="20">
        <v>22</v>
      </c>
      <c r="E13" s="20">
        <v>10</v>
      </c>
      <c r="F13" s="20">
        <v>6</v>
      </c>
      <c r="G13" s="17">
        <f t="shared" si="2"/>
        <v>76</v>
      </c>
      <c r="H13" s="20">
        <v>17</v>
      </c>
      <c r="I13" s="20"/>
      <c r="J13" s="20"/>
      <c r="K13" s="20"/>
      <c r="L13" s="20"/>
      <c r="M13" s="20"/>
      <c r="N13" s="17">
        <f t="shared" si="1"/>
        <v>93</v>
      </c>
      <c r="O13" s="21">
        <v>7</v>
      </c>
      <c r="P13" s="21">
        <v>2</v>
      </c>
      <c r="R13" s="39" t="s">
        <v>24</v>
      </c>
      <c r="S13" s="39">
        <v>6</v>
      </c>
    </row>
    <row r="14" spans="1:19" ht="20" customHeight="1" x14ac:dyDescent="0.2">
      <c r="A14" s="1" t="s">
        <v>238</v>
      </c>
      <c r="B14" s="1" t="s">
        <v>199</v>
      </c>
      <c r="C14" s="20">
        <v>41</v>
      </c>
      <c r="D14" s="20">
        <v>20</v>
      </c>
      <c r="E14" s="20">
        <v>11</v>
      </c>
      <c r="F14" s="20">
        <v>7</v>
      </c>
      <c r="G14" s="17">
        <f t="shared" si="2"/>
        <v>79</v>
      </c>
      <c r="H14" s="20">
        <v>21</v>
      </c>
      <c r="I14" s="20"/>
      <c r="J14" s="20"/>
      <c r="K14" s="20"/>
      <c r="L14" s="20"/>
      <c r="M14" s="20"/>
      <c r="N14" s="17">
        <f t="shared" si="1"/>
        <v>100</v>
      </c>
      <c r="O14" s="21">
        <v>4</v>
      </c>
      <c r="P14" s="21"/>
    </row>
    <row r="15" spans="1:19" ht="20" customHeight="1" x14ac:dyDescent="0.2">
      <c r="A15" s="1" t="s">
        <v>239</v>
      </c>
      <c r="B15" s="1" t="s">
        <v>208</v>
      </c>
      <c r="C15" s="20">
        <v>38</v>
      </c>
      <c r="D15" s="20">
        <v>15</v>
      </c>
      <c r="E15" s="20">
        <v>9</v>
      </c>
      <c r="F15" s="20">
        <v>5</v>
      </c>
      <c r="G15" s="17">
        <f t="shared" si="2"/>
        <v>67</v>
      </c>
      <c r="H15" s="20">
        <v>41</v>
      </c>
      <c r="I15" s="20"/>
      <c r="J15" s="20"/>
      <c r="K15" s="20"/>
      <c r="L15" s="20"/>
      <c r="M15" s="20"/>
      <c r="N15" s="17">
        <f t="shared" si="1"/>
        <v>108</v>
      </c>
      <c r="O15" s="1">
        <v>2</v>
      </c>
      <c r="P15" s="1">
        <v>5</v>
      </c>
    </row>
    <row r="16" spans="1:19" ht="20" customHeight="1" x14ac:dyDescent="0.2">
      <c r="A16" s="1" t="s">
        <v>240</v>
      </c>
      <c r="B16" s="1" t="s">
        <v>194</v>
      </c>
      <c r="C16" s="20">
        <v>20</v>
      </c>
      <c r="D16" s="20">
        <v>15</v>
      </c>
      <c r="E16" s="20">
        <v>9</v>
      </c>
      <c r="F16" s="20">
        <v>5</v>
      </c>
      <c r="G16" s="17">
        <f t="shared" si="2"/>
        <v>49</v>
      </c>
      <c r="H16" s="20">
        <v>36</v>
      </c>
      <c r="I16" s="20"/>
      <c r="J16" s="20"/>
      <c r="K16" s="20"/>
      <c r="L16" s="20"/>
      <c r="M16" s="20"/>
      <c r="N16" s="17">
        <f t="shared" si="1"/>
        <v>85</v>
      </c>
      <c r="O16" s="1">
        <v>9</v>
      </c>
      <c r="P16" s="1"/>
    </row>
    <row r="17" spans="1:16" ht="20" customHeight="1" x14ac:dyDescent="0.2">
      <c r="A17" s="1" t="s">
        <v>207</v>
      </c>
      <c r="B17" s="1" t="s">
        <v>208</v>
      </c>
      <c r="C17" s="1">
        <v>20</v>
      </c>
      <c r="D17" s="1">
        <v>18</v>
      </c>
      <c r="E17" s="1">
        <v>10</v>
      </c>
      <c r="F17" s="1">
        <v>6</v>
      </c>
      <c r="G17" s="17">
        <f t="shared" si="2"/>
        <v>54</v>
      </c>
      <c r="H17" s="1">
        <v>36</v>
      </c>
      <c r="I17" s="1"/>
      <c r="J17" s="1"/>
      <c r="K17" s="1"/>
      <c r="L17" s="1"/>
      <c r="M17" s="1"/>
      <c r="N17" s="17">
        <f t="shared" si="1"/>
        <v>90</v>
      </c>
      <c r="O17" s="1">
        <v>8</v>
      </c>
      <c r="P17" s="1"/>
    </row>
    <row r="18" spans="1:16" ht="20" customHeight="1" x14ac:dyDescent="0.2">
      <c r="A18" s="1" t="s">
        <v>205</v>
      </c>
      <c r="B18" s="1" t="s">
        <v>206</v>
      </c>
      <c r="C18" s="1">
        <v>41</v>
      </c>
      <c r="D18" s="1">
        <v>17</v>
      </c>
      <c r="E18" s="1">
        <v>8</v>
      </c>
      <c r="F18" s="1">
        <v>4</v>
      </c>
      <c r="G18" s="17">
        <f t="shared" si="2"/>
        <v>70</v>
      </c>
      <c r="H18" s="1">
        <v>12</v>
      </c>
      <c r="I18" s="1"/>
      <c r="J18" s="1"/>
      <c r="K18" s="1"/>
      <c r="L18" s="1"/>
      <c r="M18" s="1"/>
      <c r="N18" s="17">
        <f t="shared" si="1"/>
        <v>82</v>
      </c>
      <c r="O18" s="1">
        <v>10</v>
      </c>
      <c r="P18" s="1"/>
    </row>
    <row r="19" spans="1:16" ht="20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7">
        <f t="shared" ref="N19:N20" si="3">SUM(C19:M19)</f>
        <v>0</v>
      </c>
      <c r="O19" s="1"/>
      <c r="P19" s="1"/>
    </row>
    <row r="20" spans="1:16" ht="20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7">
        <f t="shared" si="3"/>
        <v>0</v>
      </c>
      <c r="O20" s="1"/>
      <c r="P20" s="1"/>
    </row>
  </sheetData>
  <pageMargins left="0.7" right="0.7" top="0.75" bottom="0.75" header="0.3" footer="0.3"/>
  <pageSetup paperSize="9" scale="58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61A1-CD4D-4C0F-ABBB-F38055339F70}">
  <dimension ref="A2:S20"/>
  <sheetViews>
    <sheetView workbookViewId="0">
      <selection activeCell="R21" sqref="R21"/>
    </sheetView>
  </sheetViews>
  <sheetFormatPr baseColWidth="10" defaultColWidth="8.83203125" defaultRowHeight="15" x14ac:dyDescent="0.2"/>
  <cols>
    <col min="1" max="1" width="52.6640625" bestFit="1" customWidth="1"/>
    <col min="2" max="2" width="11.5" bestFit="1" customWidth="1"/>
    <col min="18" max="18" width="13.83203125" bestFit="1" customWidth="1"/>
  </cols>
  <sheetData>
    <row r="2" spans="1:19" ht="16" x14ac:dyDescent="0.2">
      <c r="A2" s="3" t="s">
        <v>14</v>
      </c>
      <c r="D2" s="3" t="s">
        <v>17</v>
      </c>
    </row>
    <row r="3" spans="1:19" x14ac:dyDescent="0.2">
      <c r="A3" s="4" t="s">
        <v>86</v>
      </c>
      <c r="C3" s="5" t="s">
        <v>27</v>
      </c>
      <c r="D3" s="6"/>
      <c r="E3" s="6"/>
      <c r="F3" s="6"/>
      <c r="G3" s="6"/>
      <c r="H3" s="5" t="s">
        <v>28</v>
      </c>
      <c r="I3" s="6"/>
      <c r="J3" s="6"/>
      <c r="K3" s="6"/>
      <c r="L3" s="7"/>
    </row>
    <row r="4" spans="1:19" ht="58" x14ac:dyDescent="0.2">
      <c r="A4" s="8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8" t="s">
        <v>0</v>
      </c>
      <c r="N4" s="8" t="s">
        <v>11</v>
      </c>
      <c r="O4" s="11" t="s">
        <v>12</v>
      </c>
      <c r="P4" s="23"/>
      <c r="R4" s="33"/>
      <c r="S4" s="33"/>
    </row>
    <row r="5" spans="1:19" x14ac:dyDescent="0.2">
      <c r="A5" s="12" t="s">
        <v>30</v>
      </c>
      <c r="B5" s="12"/>
      <c r="C5" s="12">
        <v>50</v>
      </c>
      <c r="D5" s="12">
        <v>25</v>
      </c>
      <c r="E5" s="12">
        <v>15</v>
      </c>
      <c r="F5" s="12">
        <v>10</v>
      </c>
      <c r="G5" s="12">
        <v>100</v>
      </c>
      <c r="H5" s="12">
        <v>50</v>
      </c>
      <c r="I5" s="12">
        <v>25</v>
      </c>
      <c r="J5" s="12">
        <v>15</v>
      </c>
      <c r="K5" s="12">
        <v>10</v>
      </c>
      <c r="L5" s="13">
        <v>100</v>
      </c>
      <c r="M5" s="14" t="s">
        <v>13</v>
      </c>
      <c r="N5" s="12">
        <v>200</v>
      </c>
      <c r="O5" s="15"/>
      <c r="P5" s="23"/>
      <c r="R5" s="33"/>
      <c r="S5" s="33"/>
    </row>
    <row r="6" spans="1:19" ht="20" customHeight="1" x14ac:dyDescent="0.2">
      <c r="A6" s="16" t="s">
        <v>229</v>
      </c>
      <c r="B6" s="16" t="s">
        <v>206</v>
      </c>
      <c r="C6" s="17">
        <v>35</v>
      </c>
      <c r="D6" s="17">
        <v>20</v>
      </c>
      <c r="E6" s="17">
        <v>13</v>
      </c>
      <c r="F6" s="17">
        <v>9</v>
      </c>
      <c r="G6" s="17">
        <f>SUM(C6:F6)</f>
        <v>77</v>
      </c>
      <c r="H6" s="1">
        <v>38</v>
      </c>
      <c r="I6" s="1"/>
      <c r="J6" s="1"/>
      <c r="K6" s="1"/>
      <c r="L6" s="17"/>
      <c r="M6" s="1"/>
      <c r="N6" s="17">
        <f>G6+H6+M6</f>
        <v>115</v>
      </c>
      <c r="O6" s="17">
        <v>1</v>
      </c>
      <c r="P6" s="18"/>
      <c r="R6" s="39"/>
      <c r="S6" s="39" t="s">
        <v>18</v>
      </c>
    </row>
    <row r="7" spans="1:19" ht="20" customHeight="1" x14ac:dyDescent="0.2">
      <c r="A7" s="16" t="s">
        <v>230</v>
      </c>
      <c r="B7" s="16" t="s">
        <v>197</v>
      </c>
      <c r="C7" s="17">
        <v>38</v>
      </c>
      <c r="D7" s="17">
        <v>19</v>
      </c>
      <c r="E7" s="17">
        <v>11</v>
      </c>
      <c r="F7" s="17">
        <v>8</v>
      </c>
      <c r="G7" s="17">
        <f t="shared" ref="G7:G9" si="0">SUM(C7:F7)</f>
        <v>76</v>
      </c>
      <c r="H7" s="1">
        <v>12</v>
      </c>
      <c r="I7" s="1"/>
      <c r="J7" s="1"/>
      <c r="K7" s="1"/>
      <c r="L7" s="17"/>
      <c r="M7" s="1"/>
      <c r="N7" s="17">
        <f t="shared" ref="N7:N9" si="1">G7+H7+M7</f>
        <v>88</v>
      </c>
      <c r="O7" s="17">
        <v>3</v>
      </c>
      <c r="P7" s="18"/>
      <c r="R7" s="39" t="s">
        <v>19</v>
      </c>
      <c r="S7" s="39">
        <v>6</v>
      </c>
    </row>
    <row r="8" spans="1:19" ht="20" customHeight="1" x14ac:dyDescent="0.2">
      <c r="A8" s="16" t="s">
        <v>231</v>
      </c>
      <c r="B8" s="16" t="s">
        <v>202</v>
      </c>
      <c r="C8" s="17">
        <v>20</v>
      </c>
      <c r="D8" s="17">
        <v>10</v>
      </c>
      <c r="E8" s="17">
        <v>9</v>
      </c>
      <c r="F8" s="17">
        <v>6</v>
      </c>
      <c r="G8" s="17">
        <f t="shared" si="0"/>
        <v>45</v>
      </c>
      <c r="H8" s="1">
        <v>36</v>
      </c>
      <c r="I8" s="1"/>
      <c r="J8" s="1"/>
      <c r="K8" s="1"/>
      <c r="L8" s="17"/>
      <c r="M8" s="1">
        <v>-2</v>
      </c>
      <c r="N8" s="17">
        <f t="shared" si="1"/>
        <v>79</v>
      </c>
      <c r="O8" s="17">
        <v>4</v>
      </c>
      <c r="P8" s="18"/>
      <c r="R8" s="39" t="s">
        <v>20</v>
      </c>
      <c r="S8" s="39">
        <v>4</v>
      </c>
    </row>
    <row r="9" spans="1:19" ht="20" customHeight="1" x14ac:dyDescent="0.2">
      <c r="A9" s="16" t="s">
        <v>232</v>
      </c>
      <c r="B9" s="16" t="s">
        <v>208</v>
      </c>
      <c r="C9" s="17">
        <v>20</v>
      </c>
      <c r="D9" s="17">
        <v>15</v>
      </c>
      <c r="E9" s="17">
        <v>10</v>
      </c>
      <c r="F9" s="17">
        <v>7</v>
      </c>
      <c r="G9" s="17">
        <f t="shared" si="0"/>
        <v>52</v>
      </c>
      <c r="H9" s="1">
        <v>50</v>
      </c>
      <c r="I9" s="1"/>
      <c r="J9" s="1"/>
      <c r="K9" s="1"/>
      <c r="L9" s="17"/>
      <c r="M9" s="1"/>
      <c r="N9" s="17">
        <f t="shared" si="1"/>
        <v>102</v>
      </c>
      <c r="O9" s="17">
        <v>2</v>
      </c>
      <c r="P9" s="18"/>
      <c r="R9" s="39" t="s">
        <v>21</v>
      </c>
      <c r="S9" s="39">
        <v>0</v>
      </c>
    </row>
    <row r="10" spans="1:19" ht="20" customHeight="1" x14ac:dyDescent="0.2">
      <c r="A10" s="16"/>
      <c r="B10" s="16"/>
      <c r="C10" s="17"/>
      <c r="D10" s="17"/>
      <c r="E10" s="17"/>
      <c r="F10" s="17"/>
      <c r="G10" s="17"/>
      <c r="H10" s="1"/>
      <c r="I10" s="1"/>
      <c r="J10" s="1"/>
      <c r="K10" s="1"/>
      <c r="L10" s="1"/>
      <c r="M10" s="1"/>
      <c r="N10" s="17">
        <f t="shared" ref="N10:N20" si="2">SUM(C10:M10)</f>
        <v>0</v>
      </c>
      <c r="O10" s="17"/>
      <c r="P10" s="23"/>
      <c r="R10" s="39" t="s">
        <v>22</v>
      </c>
      <c r="S10" s="39">
        <v>5</v>
      </c>
    </row>
    <row r="11" spans="1:19" ht="20" customHeight="1" x14ac:dyDescent="0.2">
      <c r="A11" s="16"/>
      <c r="B11" s="16"/>
      <c r="C11" s="17"/>
      <c r="D11" s="17"/>
      <c r="E11" s="17"/>
      <c r="F11" s="17"/>
      <c r="G11" s="17"/>
      <c r="H11" s="1"/>
      <c r="I11" s="1"/>
      <c r="J11" s="1"/>
      <c r="K11" s="1"/>
      <c r="L11" s="1"/>
      <c r="M11" s="1"/>
      <c r="N11" s="17">
        <f t="shared" si="2"/>
        <v>0</v>
      </c>
      <c r="O11" s="17"/>
      <c r="P11" s="23"/>
      <c r="R11" s="39" t="s">
        <v>23</v>
      </c>
      <c r="S11" s="39">
        <v>0</v>
      </c>
    </row>
    <row r="12" spans="1:19" ht="20" customHeight="1" x14ac:dyDescent="0.2">
      <c r="A12" s="16"/>
      <c r="B12" s="16"/>
      <c r="C12" s="17"/>
      <c r="D12" s="17"/>
      <c r="E12" s="17"/>
      <c r="F12" s="17"/>
      <c r="G12" s="17"/>
      <c r="H12" s="1"/>
      <c r="I12" s="1"/>
      <c r="J12" s="1"/>
      <c r="K12" s="1"/>
      <c r="L12" s="1"/>
      <c r="M12" s="1"/>
      <c r="N12" s="17">
        <f t="shared" si="2"/>
        <v>0</v>
      </c>
      <c r="O12" s="17"/>
      <c r="P12" s="23"/>
      <c r="R12" s="39" t="s">
        <v>24</v>
      </c>
      <c r="S12" s="39">
        <v>3</v>
      </c>
    </row>
    <row r="13" spans="1:19" ht="20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7">
        <f t="shared" si="2"/>
        <v>0</v>
      </c>
      <c r="O13" s="1"/>
      <c r="P13" s="23"/>
    </row>
    <row r="14" spans="1:19" ht="20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7">
        <f t="shared" si="2"/>
        <v>0</v>
      </c>
      <c r="O14" s="1"/>
      <c r="P14" s="65"/>
    </row>
    <row r="15" spans="1:19" ht="20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7">
        <f t="shared" si="2"/>
        <v>0</v>
      </c>
      <c r="O15" s="1"/>
      <c r="P15" s="65"/>
    </row>
    <row r="16" spans="1:19" ht="20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7">
        <f t="shared" si="2"/>
        <v>0</v>
      </c>
      <c r="O16" s="1"/>
      <c r="P16" s="1"/>
    </row>
    <row r="17" spans="1:16" ht="20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7">
        <f t="shared" si="2"/>
        <v>0</v>
      </c>
      <c r="O17" s="1"/>
      <c r="P17" s="1"/>
    </row>
    <row r="18" spans="1:16" ht="20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7">
        <f t="shared" si="2"/>
        <v>0</v>
      </c>
      <c r="O18" s="1"/>
      <c r="P18" s="1"/>
    </row>
    <row r="19" spans="1:16" ht="20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7">
        <f t="shared" si="2"/>
        <v>0</v>
      </c>
      <c r="O19" s="1"/>
      <c r="P19" s="1"/>
    </row>
    <row r="20" spans="1:16" ht="20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7">
        <f t="shared" si="2"/>
        <v>0</v>
      </c>
      <c r="O20" s="1"/>
      <c r="P20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E993B-2DCB-4C62-8E26-6879917AC8F2}">
  <dimension ref="A2:S20"/>
  <sheetViews>
    <sheetView workbookViewId="0">
      <selection activeCell="S13" sqref="S13"/>
    </sheetView>
  </sheetViews>
  <sheetFormatPr baseColWidth="10" defaultColWidth="8.83203125" defaultRowHeight="15" x14ac:dyDescent="0.2"/>
  <cols>
    <col min="1" max="1" width="47.83203125" customWidth="1"/>
    <col min="2" max="2" width="14.33203125" customWidth="1"/>
    <col min="18" max="18" width="15.1640625" bestFit="1" customWidth="1"/>
  </cols>
  <sheetData>
    <row r="2" spans="1:19" ht="16" x14ac:dyDescent="0.2">
      <c r="A2" s="3" t="s">
        <v>25</v>
      </c>
      <c r="D2" s="3" t="s">
        <v>29</v>
      </c>
    </row>
    <row r="3" spans="1:19" x14ac:dyDescent="0.2">
      <c r="A3" s="4" t="s">
        <v>86</v>
      </c>
      <c r="C3" s="5" t="s">
        <v>27</v>
      </c>
      <c r="D3" s="6"/>
      <c r="E3" s="6"/>
      <c r="F3" s="6"/>
      <c r="G3" s="6"/>
      <c r="H3" s="5" t="s">
        <v>28</v>
      </c>
      <c r="I3" s="6"/>
      <c r="J3" s="6"/>
      <c r="K3" s="6"/>
      <c r="L3" s="7"/>
    </row>
    <row r="4" spans="1:19" ht="58" x14ac:dyDescent="0.2">
      <c r="A4" s="8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8" t="s">
        <v>0</v>
      </c>
      <c r="N4" s="8" t="s">
        <v>11</v>
      </c>
      <c r="O4" s="11" t="s">
        <v>12</v>
      </c>
      <c r="P4" s="2"/>
      <c r="R4" s="33"/>
      <c r="S4" s="33"/>
    </row>
    <row r="5" spans="1:19" x14ac:dyDescent="0.2">
      <c r="A5" s="12" t="s">
        <v>26</v>
      </c>
      <c r="B5" s="12"/>
      <c r="C5" s="12">
        <v>50</v>
      </c>
      <c r="D5" s="12">
        <v>25</v>
      </c>
      <c r="E5" s="12">
        <v>15</v>
      </c>
      <c r="F5" s="12">
        <v>10</v>
      </c>
      <c r="G5" s="12">
        <v>100</v>
      </c>
      <c r="H5" s="12">
        <v>50</v>
      </c>
      <c r="I5" s="12">
        <v>25</v>
      </c>
      <c r="J5" s="12">
        <v>15</v>
      </c>
      <c r="K5" s="12">
        <v>10</v>
      </c>
      <c r="L5" s="13">
        <v>100</v>
      </c>
      <c r="M5" s="14" t="s">
        <v>13</v>
      </c>
      <c r="N5" s="12">
        <v>200</v>
      </c>
      <c r="O5" s="15"/>
      <c r="P5" s="2"/>
      <c r="R5" s="33"/>
      <c r="S5" s="33"/>
    </row>
    <row r="6" spans="1:19" ht="20" customHeight="1" x14ac:dyDescent="0.2">
      <c r="A6" s="16" t="s">
        <v>215</v>
      </c>
      <c r="B6" s="16" t="s">
        <v>202</v>
      </c>
      <c r="C6" s="17">
        <v>50</v>
      </c>
      <c r="D6" s="17"/>
      <c r="E6" s="17"/>
      <c r="F6" s="17"/>
      <c r="G6" s="17"/>
      <c r="H6" s="22">
        <v>45</v>
      </c>
      <c r="I6" s="22">
        <v>21</v>
      </c>
      <c r="J6" s="22">
        <v>12</v>
      </c>
      <c r="K6" s="22">
        <v>7</v>
      </c>
      <c r="L6" s="18">
        <f>SUM(H6:K6)</f>
        <v>85</v>
      </c>
      <c r="M6" s="22"/>
      <c r="N6" s="17">
        <f>C6+L6+M6</f>
        <v>135</v>
      </c>
      <c r="O6" s="17">
        <v>2</v>
      </c>
      <c r="P6" s="18">
        <v>5</v>
      </c>
      <c r="R6" s="39"/>
      <c r="S6" s="39" t="s">
        <v>18</v>
      </c>
    </row>
    <row r="7" spans="1:19" ht="20" customHeight="1" x14ac:dyDescent="0.2">
      <c r="A7" s="16" t="s">
        <v>212</v>
      </c>
      <c r="B7" s="16" t="s">
        <v>208</v>
      </c>
      <c r="C7" s="17">
        <v>50</v>
      </c>
      <c r="D7" s="17"/>
      <c r="E7" s="17"/>
      <c r="F7" s="17"/>
      <c r="G7" s="17"/>
      <c r="H7" s="22">
        <v>41</v>
      </c>
      <c r="I7" s="22">
        <v>19</v>
      </c>
      <c r="J7" s="22">
        <v>10</v>
      </c>
      <c r="K7" s="22">
        <v>8</v>
      </c>
      <c r="L7" s="18">
        <f t="shared" ref="L7:L11" si="0">SUM(H7:K7)</f>
        <v>78</v>
      </c>
      <c r="M7" s="22"/>
      <c r="N7" s="17">
        <f t="shared" ref="N7:N11" si="1">C7+L7+M7</f>
        <v>128</v>
      </c>
      <c r="O7" s="17">
        <v>5</v>
      </c>
      <c r="P7" s="18"/>
      <c r="R7" s="39" t="s">
        <v>19</v>
      </c>
      <c r="S7" s="39">
        <v>4</v>
      </c>
    </row>
    <row r="8" spans="1:19" ht="20" customHeight="1" x14ac:dyDescent="0.2">
      <c r="A8" s="16" t="s">
        <v>213</v>
      </c>
      <c r="B8" s="16" t="s">
        <v>206</v>
      </c>
      <c r="C8" s="17">
        <v>47</v>
      </c>
      <c r="D8" s="17"/>
      <c r="E8" s="17"/>
      <c r="F8" s="17"/>
      <c r="G8" s="17"/>
      <c r="H8" s="22">
        <v>50</v>
      </c>
      <c r="I8" s="22">
        <v>18</v>
      </c>
      <c r="J8" s="22">
        <v>10</v>
      </c>
      <c r="K8" s="22">
        <v>7</v>
      </c>
      <c r="L8" s="18">
        <f t="shared" si="0"/>
        <v>85</v>
      </c>
      <c r="M8" s="22"/>
      <c r="N8" s="17">
        <f t="shared" si="1"/>
        <v>132</v>
      </c>
      <c r="O8" s="17">
        <v>3</v>
      </c>
      <c r="P8" s="18">
        <v>4</v>
      </c>
      <c r="R8" s="39" t="s">
        <v>20</v>
      </c>
      <c r="S8" s="39">
        <v>0</v>
      </c>
    </row>
    <row r="9" spans="1:19" ht="20" customHeight="1" x14ac:dyDescent="0.2">
      <c r="A9" s="16" t="s">
        <v>214</v>
      </c>
      <c r="B9" s="16" t="s">
        <v>206</v>
      </c>
      <c r="C9" s="17">
        <v>41</v>
      </c>
      <c r="D9" s="17"/>
      <c r="E9" s="17"/>
      <c r="F9" s="17"/>
      <c r="G9" s="17"/>
      <c r="H9" s="22">
        <v>48</v>
      </c>
      <c r="I9" s="22">
        <v>20</v>
      </c>
      <c r="J9" s="22">
        <v>13</v>
      </c>
      <c r="K9" s="22">
        <v>9</v>
      </c>
      <c r="L9" s="18">
        <f t="shared" si="0"/>
        <v>90</v>
      </c>
      <c r="M9" s="22"/>
      <c r="N9" s="17">
        <f t="shared" si="1"/>
        <v>131</v>
      </c>
      <c r="O9" s="17">
        <v>4</v>
      </c>
      <c r="P9" s="18"/>
      <c r="R9" s="39" t="s">
        <v>21</v>
      </c>
      <c r="S9" s="39">
        <v>3</v>
      </c>
    </row>
    <row r="10" spans="1:19" ht="20" customHeight="1" x14ac:dyDescent="0.2">
      <c r="A10" s="16" t="s">
        <v>237</v>
      </c>
      <c r="B10" s="22" t="s">
        <v>208</v>
      </c>
      <c r="C10" s="21">
        <v>50</v>
      </c>
      <c r="D10" s="21"/>
      <c r="E10" s="21"/>
      <c r="F10" s="21"/>
      <c r="G10" s="23"/>
      <c r="H10" s="22">
        <v>50</v>
      </c>
      <c r="I10" s="22">
        <v>21</v>
      </c>
      <c r="J10" s="22">
        <v>13</v>
      </c>
      <c r="K10" s="22">
        <v>9</v>
      </c>
      <c r="L10" s="18">
        <f t="shared" si="0"/>
        <v>93</v>
      </c>
      <c r="M10" s="22"/>
      <c r="N10" s="17">
        <f t="shared" si="1"/>
        <v>143</v>
      </c>
      <c r="O10" s="24">
        <v>1</v>
      </c>
      <c r="P10" s="22">
        <v>6</v>
      </c>
      <c r="R10" s="39" t="s">
        <v>22</v>
      </c>
      <c r="S10" s="39">
        <v>6</v>
      </c>
    </row>
    <row r="11" spans="1:19" ht="20" customHeight="1" x14ac:dyDescent="0.2">
      <c r="A11" s="16" t="s">
        <v>223</v>
      </c>
      <c r="B11" s="22" t="s">
        <v>199</v>
      </c>
      <c r="C11" s="21">
        <v>41</v>
      </c>
      <c r="D11" s="21"/>
      <c r="E11" s="21"/>
      <c r="F11" s="21"/>
      <c r="G11" s="21"/>
      <c r="H11" s="22">
        <v>45</v>
      </c>
      <c r="I11" s="22">
        <v>20</v>
      </c>
      <c r="J11" s="22">
        <v>10</v>
      </c>
      <c r="K11" s="22">
        <v>8</v>
      </c>
      <c r="L11" s="18">
        <f t="shared" si="0"/>
        <v>83</v>
      </c>
      <c r="M11" s="22"/>
      <c r="N11" s="17">
        <f t="shared" si="1"/>
        <v>124</v>
      </c>
      <c r="O11" s="24">
        <v>6</v>
      </c>
      <c r="P11" s="22">
        <v>3</v>
      </c>
      <c r="R11" s="39" t="s">
        <v>23</v>
      </c>
      <c r="S11" s="39">
        <v>0</v>
      </c>
    </row>
    <row r="12" spans="1:19" ht="20" customHeight="1" x14ac:dyDescent="0.2">
      <c r="A12" s="16"/>
      <c r="B12" s="22"/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17">
        <f t="shared" ref="N12:N20" si="2">SUM(C12:M12)</f>
        <v>0</v>
      </c>
      <c r="O12" s="24"/>
      <c r="P12" s="22"/>
      <c r="R12" s="39" t="s">
        <v>24</v>
      </c>
      <c r="S12" s="39">
        <v>5</v>
      </c>
    </row>
    <row r="13" spans="1:19" ht="20" customHeight="1" x14ac:dyDescent="0.2">
      <c r="A13" s="16"/>
      <c r="B13" s="22"/>
      <c r="C13" s="21"/>
      <c r="D13" s="21"/>
      <c r="E13" s="21"/>
      <c r="F13" s="21"/>
      <c r="G13" s="21"/>
      <c r="H13" s="22"/>
      <c r="I13" s="22"/>
      <c r="J13" s="22"/>
      <c r="K13" s="22"/>
      <c r="L13" s="22"/>
      <c r="M13" s="22"/>
      <c r="N13" s="17">
        <f t="shared" si="2"/>
        <v>0</v>
      </c>
      <c r="O13" s="24"/>
      <c r="P13" s="22"/>
    </row>
    <row r="14" spans="1:19" ht="20" customHeight="1" x14ac:dyDescent="0.2">
      <c r="A14" s="16"/>
      <c r="B14" s="22"/>
      <c r="C14" s="21"/>
      <c r="D14" s="21"/>
      <c r="E14" s="21"/>
      <c r="F14" s="21"/>
      <c r="G14" s="21"/>
      <c r="H14" s="22"/>
      <c r="I14" s="22"/>
      <c r="J14" s="22"/>
      <c r="K14" s="22"/>
      <c r="L14" s="22"/>
      <c r="M14" s="22"/>
      <c r="N14" s="17">
        <f t="shared" si="2"/>
        <v>0</v>
      </c>
      <c r="O14" s="24"/>
      <c r="P14" s="23"/>
    </row>
    <row r="15" spans="1:19" ht="20" customHeight="1" x14ac:dyDescent="0.2">
      <c r="A15" s="16"/>
      <c r="B15" s="22"/>
      <c r="C15" s="21"/>
      <c r="D15" s="21"/>
      <c r="E15" s="21"/>
      <c r="F15" s="21"/>
      <c r="G15" s="21"/>
      <c r="H15" s="22"/>
      <c r="I15" s="22"/>
      <c r="J15" s="22"/>
      <c r="K15" s="22"/>
      <c r="L15" s="22"/>
      <c r="M15" s="22"/>
      <c r="N15" s="17">
        <f t="shared" si="2"/>
        <v>0</v>
      </c>
      <c r="O15" s="24"/>
      <c r="P15" s="25"/>
    </row>
    <row r="16" spans="1:19" ht="20" customHeight="1" x14ac:dyDescent="0.2">
      <c r="A16" s="16"/>
      <c r="B16" s="22"/>
      <c r="C16" s="21"/>
      <c r="D16" s="21"/>
      <c r="E16" s="21"/>
      <c r="F16" s="21"/>
      <c r="G16" s="21"/>
      <c r="H16" s="22"/>
      <c r="I16" s="22"/>
      <c r="J16" s="22"/>
      <c r="K16" s="22"/>
      <c r="L16" s="22"/>
      <c r="M16" s="22"/>
      <c r="N16" s="17">
        <f t="shared" si="2"/>
        <v>0</v>
      </c>
      <c r="O16" s="24"/>
      <c r="P16" s="25"/>
    </row>
    <row r="17" spans="1:16" ht="20" customHeight="1" x14ac:dyDescent="0.2">
      <c r="A17" s="16"/>
      <c r="B17" s="22"/>
      <c r="C17" s="21"/>
      <c r="D17" s="21"/>
      <c r="E17" s="21"/>
      <c r="F17" s="21"/>
      <c r="G17" s="21"/>
      <c r="H17" s="22"/>
      <c r="I17" s="22"/>
      <c r="J17" s="22"/>
      <c r="K17" s="22"/>
      <c r="L17" s="22"/>
      <c r="M17" s="22"/>
      <c r="N17" s="17">
        <f t="shared" si="2"/>
        <v>0</v>
      </c>
      <c r="O17" s="24"/>
      <c r="P17" s="25"/>
    </row>
    <row r="18" spans="1:16" ht="20" customHeight="1" x14ac:dyDescent="0.2">
      <c r="A18" s="16"/>
      <c r="B18" s="22"/>
      <c r="C18" s="21"/>
      <c r="D18" s="21"/>
      <c r="E18" s="21"/>
      <c r="F18" s="21"/>
      <c r="G18" s="21"/>
      <c r="H18" s="22"/>
      <c r="I18" s="22"/>
      <c r="J18" s="22"/>
      <c r="K18" s="22"/>
      <c r="L18" s="22"/>
      <c r="M18" s="22"/>
      <c r="N18" s="17">
        <f t="shared" si="2"/>
        <v>0</v>
      </c>
      <c r="O18" s="24"/>
      <c r="P18" s="23"/>
    </row>
    <row r="19" spans="1:16" ht="20" customHeight="1" x14ac:dyDescent="0.2">
      <c r="A19" s="1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7">
        <f t="shared" si="2"/>
        <v>0</v>
      </c>
      <c r="O19" s="64"/>
      <c r="P19" s="27"/>
    </row>
    <row r="20" spans="1:16" ht="20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7">
        <f t="shared" si="2"/>
        <v>0</v>
      </c>
      <c r="O20" s="1"/>
      <c r="P20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F048F-602E-44BC-B6BA-2C087F0DD88C}">
  <dimension ref="A3:B9"/>
  <sheetViews>
    <sheetView workbookViewId="0">
      <selection activeCell="F15" sqref="F15"/>
    </sheetView>
  </sheetViews>
  <sheetFormatPr baseColWidth="10" defaultColWidth="8.83203125" defaultRowHeight="15" x14ac:dyDescent="0.2"/>
  <cols>
    <col min="1" max="1" width="15.1640625" bestFit="1" customWidth="1"/>
  </cols>
  <sheetData>
    <row r="3" spans="1:2" x14ac:dyDescent="0.2">
      <c r="A3" s="39"/>
      <c r="B3" s="39" t="s">
        <v>18</v>
      </c>
    </row>
    <row r="4" spans="1:2" x14ac:dyDescent="0.2">
      <c r="A4" s="39" t="s">
        <v>19</v>
      </c>
      <c r="B4" s="39">
        <v>0</v>
      </c>
    </row>
    <row r="5" spans="1:2" x14ac:dyDescent="0.2">
      <c r="A5" s="39" t="s">
        <v>20</v>
      </c>
      <c r="B5" s="39">
        <v>0</v>
      </c>
    </row>
    <row r="6" spans="1:2" x14ac:dyDescent="0.2">
      <c r="A6" s="39" t="s">
        <v>21</v>
      </c>
      <c r="B6" s="39">
        <v>3</v>
      </c>
    </row>
    <row r="7" spans="1:2" x14ac:dyDescent="0.2">
      <c r="A7" s="39" t="s">
        <v>22</v>
      </c>
      <c r="B7" s="39">
        <v>1</v>
      </c>
    </row>
    <row r="8" spans="1:2" x14ac:dyDescent="0.2">
      <c r="A8" s="39" t="s">
        <v>23</v>
      </c>
      <c r="B8" s="39">
        <v>2</v>
      </c>
    </row>
    <row r="9" spans="1:2" x14ac:dyDescent="0.2">
      <c r="A9" s="39" t="s">
        <v>24</v>
      </c>
      <c r="B9" s="39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A1CF7-606A-4E82-8465-090F828BC0C7}">
  <dimension ref="A2:S20"/>
  <sheetViews>
    <sheetView workbookViewId="0">
      <selection activeCell="S15" sqref="S15"/>
    </sheetView>
  </sheetViews>
  <sheetFormatPr baseColWidth="10" defaultColWidth="8.83203125" defaultRowHeight="15" x14ac:dyDescent="0.2"/>
  <cols>
    <col min="1" max="1" width="44.33203125" bestFit="1" customWidth="1"/>
    <col min="2" max="2" width="13.83203125" bestFit="1" customWidth="1"/>
    <col min="18" max="18" width="13.83203125" bestFit="1" customWidth="1"/>
  </cols>
  <sheetData>
    <row r="2" spans="1:19" ht="16" x14ac:dyDescent="0.2">
      <c r="A2" s="3" t="s">
        <v>1</v>
      </c>
    </row>
    <row r="3" spans="1:19" x14ac:dyDescent="0.2">
      <c r="A3" s="4" t="s">
        <v>86</v>
      </c>
      <c r="C3" s="5" t="s">
        <v>2</v>
      </c>
      <c r="D3" s="6"/>
      <c r="E3" s="6"/>
      <c r="F3" s="6"/>
      <c r="G3" s="6"/>
      <c r="H3" s="5" t="s">
        <v>3</v>
      </c>
      <c r="I3" s="6"/>
      <c r="J3" s="6"/>
      <c r="K3" s="6"/>
      <c r="L3" s="7"/>
    </row>
    <row r="4" spans="1:19" ht="58" x14ac:dyDescent="0.2">
      <c r="A4" s="8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8" t="s">
        <v>0</v>
      </c>
      <c r="N4" s="8" t="s">
        <v>11</v>
      </c>
      <c r="O4" s="11" t="s">
        <v>12</v>
      </c>
      <c r="P4" s="1"/>
      <c r="R4" s="33"/>
      <c r="S4" s="33"/>
    </row>
    <row r="5" spans="1:19" x14ac:dyDescent="0.2">
      <c r="A5" s="12" t="s">
        <v>84</v>
      </c>
      <c r="B5" s="12"/>
      <c r="C5" s="12">
        <v>50</v>
      </c>
      <c r="D5" s="12">
        <v>25</v>
      </c>
      <c r="E5" s="12">
        <v>15</v>
      </c>
      <c r="F5" s="12">
        <v>10</v>
      </c>
      <c r="G5" s="12">
        <v>100</v>
      </c>
      <c r="H5" s="12">
        <v>50</v>
      </c>
      <c r="I5" s="12">
        <v>25</v>
      </c>
      <c r="J5" s="12">
        <v>15</v>
      </c>
      <c r="K5" s="12">
        <v>10</v>
      </c>
      <c r="L5" s="13">
        <v>100</v>
      </c>
      <c r="M5" s="14" t="s">
        <v>13</v>
      </c>
      <c r="N5" s="12">
        <v>150</v>
      </c>
      <c r="O5" s="15"/>
      <c r="P5" s="1"/>
      <c r="R5" s="33"/>
      <c r="S5" s="33"/>
    </row>
    <row r="6" spans="1:19" ht="20" customHeight="1" x14ac:dyDescent="0.2">
      <c r="A6" s="16" t="s">
        <v>216</v>
      </c>
      <c r="B6" s="16" t="s">
        <v>208</v>
      </c>
      <c r="C6" s="17">
        <v>44</v>
      </c>
      <c r="D6" s="17"/>
      <c r="E6" s="17"/>
      <c r="F6" s="17"/>
      <c r="G6" s="17"/>
      <c r="H6" s="1">
        <v>48</v>
      </c>
      <c r="I6" s="1">
        <v>19</v>
      </c>
      <c r="J6" s="1">
        <v>12</v>
      </c>
      <c r="K6" s="1">
        <v>8</v>
      </c>
      <c r="L6" s="17">
        <f>SUM(H6:K6)</f>
        <v>87</v>
      </c>
      <c r="M6" s="1"/>
      <c r="N6" s="17">
        <f>C6+L6+M6</f>
        <v>131</v>
      </c>
      <c r="O6" s="17">
        <v>1</v>
      </c>
      <c r="P6" s="28">
        <v>6</v>
      </c>
      <c r="R6" s="39"/>
      <c r="S6" s="39" t="s">
        <v>18</v>
      </c>
    </row>
    <row r="7" spans="1:19" ht="20" customHeight="1" x14ac:dyDescent="0.2">
      <c r="A7" s="16" t="s">
        <v>217</v>
      </c>
      <c r="B7" s="16" t="s">
        <v>194</v>
      </c>
      <c r="C7" s="17">
        <v>50</v>
      </c>
      <c r="D7" s="17"/>
      <c r="E7" s="17"/>
      <c r="F7" s="17"/>
      <c r="G7" s="17"/>
      <c r="H7" s="1">
        <v>41</v>
      </c>
      <c r="I7" s="1">
        <v>17</v>
      </c>
      <c r="J7" s="1">
        <v>12</v>
      </c>
      <c r="K7" s="1">
        <v>7</v>
      </c>
      <c r="L7" s="17">
        <f t="shared" ref="L7:L17" si="0">SUM(H7:K7)</f>
        <v>77</v>
      </c>
      <c r="M7" s="1">
        <v>-2</v>
      </c>
      <c r="N7" s="17">
        <f t="shared" ref="N7:N17" si="1">C7+L7+M7</f>
        <v>125</v>
      </c>
      <c r="O7" s="17">
        <v>2</v>
      </c>
      <c r="P7" s="28">
        <v>5</v>
      </c>
      <c r="R7" s="39" t="s">
        <v>19</v>
      </c>
      <c r="S7" s="39">
        <v>3</v>
      </c>
    </row>
    <row r="8" spans="1:19" ht="20" customHeight="1" x14ac:dyDescent="0.2">
      <c r="A8" s="16" t="s">
        <v>218</v>
      </c>
      <c r="B8" s="16" t="s">
        <v>206</v>
      </c>
      <c r="C8" s="17">
        <v>50</v>
      </c>
      <c r="D8" s="17"/>
      <c r="E8" s="17"/>
      <c r="F8" s="17"/>
      <c r="G8" s="17"/>
      <c r="H8" s="1">
        <v>36</v>
      </c>
      <c r="I8" s="1">
        <v>15</v>
      </c>
      <c r="J8" s="1">
        <v>10</v>
      </c>
      <c r="K8" s="1">
        <v>7</v>
      </c>
      <c r="L8" s="17">
        <f t="shared" si="0"/>
        <v>68</v>
      </c>
      <c r="M8" s="1"/>
      <c r="N8" s="17">
        <f t="shared" si="1"/>
        <v>118</v>
      </c>
      <c r="O8" s="17" t="s">
        <v>250</v>
      </c>
      <c r="P8" s="28">
        <v>3</v>
      </c>
      <c r="R8" s="39" t="s">
        <v>20</v>
      </c>
      <c r="S8" s="39">
        <v>2</v>
      </c>
    </row>
    <row r="9" spans="1:19" ht="20" customHeight="1" x14ac:dyDescent="0.2">
      <c r="A9" s="16" t="s">
        <v>219</v>
      </c>
      <c r="B9" s="16" t="s">
        <v>208</v>
      </c>
      <c r="C9" s="17">
        <v>32</v>
      </c>
      <c r="D9" s="17"/>
      <c r="E9" s="17"/>
      <c r="F9" s="17"/>
      <c r="G9" s="17"/>
      <c r="H9" s="1">
        <v>50</v>
      </c>
      <c r="I9" s="1">
        <v>21</v>
      </c>
      <c r="J9" s="1">
        <v>13</v>
      </c>
      <c r="K9" s="1">
        <v>8</v>
      </c>
      <c r="L9" s="17">
        <f t="shared" si="0"/>
        <v>92</v>
      </c>
      <c r="M9" s="1"/>
      <c r="N9" s="17">
        <f t="shared" si="1"/>
        <v>124</v>
      </c>
      <c r="O9" s="17">
        <v>3</v>
      </c>
      <c r="P9" s="18"/>
      <c r="R9" s="39" t="s">
        <v>21</v>
      </c>
      <c r="S9" s="39">
        <v>0</v>
      </c>
    </row>
    <row r="10" spans="1:19" ht="20" customHeight="1" x14ac:dyDescent="0.2">
      <c r="A10" s="16" t="s">
        <v>220</v>
      </c>
      <c r="B10" s="16" t="s">
        <v>202</v>
      </c>
      <c r="C10" s="17">
        <v>50</v>
      </c>
      <c r="D10" s="17"/>
      <c r="E10" s="17"/>
      <c r="F10" s="17"/>
      <c r="G10" s="17"/>
      <c r="H10" s="1">
        <v>41</v>
      </c>
      <c r="I10" s="1">
        <v>18</v>
      </c>
      <c r="J10" s="1">
        <v>10</v>
      </c>
      <c r="K10" s="1">
        <v>7</v>
      </c>
      <c r="L10" s="17">
        <f t="shared" si="0"/>
        <v>76</v>
      </c>
      <c r="M10" s="1">
        <v>-4</v>
      </c>
      <c r="N10" s="17">
        <f t="shared" si="1"/>
        <v>122</v>
      </c>
      <c r="O10" s="17">
        <v>5</v>
      </c>
      <c r="P10" s="28">
        <v>4</v>
      </c>
      <c r="R10" s="39" t="s">
        <v>22</v>
      </c>
      <c r="S10" s="39">
        <v>6</v>
      </c>
    </row>
    <row r="11" spans="1:19" ht="20" customHeight="1" x14ac:dyDescent="0.2">
      <c r="A11" s="16" t="s">
        <v>221</v>
      </c>
      <c r="B11" s="16" t="s">
        <v>197</v>
      </c>
      <c r="C11" s="17">
        <v>29</v>
      </c>
      <c r="D11" s="17"/>
      <c r="E11" s="17"/>
      <c r="F11" s="17"/>
      <c r="G11" s="17"/>
      <c r="H11" s="1">
        <v>48</v>
      </c>
      <c r="I11" s="1">
        <v>18</v>
      </c>
      <c r="J11" s="1">
        <v>11</v>
      </c>
      <c r="K11" s="1">
        <v>6</v>
      </c>
      <c r="L11" s="17">
        <f t="shared" si="0"/>
        <v>83</v>
      </c>
      <c r="M11" s="1"/>
      <c r="N11" s="17">
        <f t="shared" si="1"/>
        <v>112</v>
      </c>
      <c r="O11" s="17">
        <v>9</v>
      </c>
      <c r="P11" s="28"/>
      <c r="R11" s="39" t="s">
        <v>23</v>
      </c>
      <c r="S11" s="39">
        <v>5</v>
      </c>
    </row>
    <row r="12" spans="1:19" ht="20" customHeight="1" x14ac:dyDescent="0.2">
      <c r="A12" s="16" t="s">
        <v>222</v>
      </c>
      <c r="B12" s="16" t="s">
        <v>194</v>
      </c>
      <c r="C12" s="17">
        <v>23</v>
      </c>
      <c r="D12" s="17"/>
      <c r="E12" s="17"/>
      <c r="F12" s="17"/>
      <c r="G12" s="17"/>
      <c r="H12" s="1">
        <v>45</v>
      </c>
      <c r="I12" s="1">
        <v>18</v>
      </c>
      <c r="J12" s="1">
        <v>12</v>
      </c>
      <c r="K12" s="1">
        <v>7</v>
      </c>
      <c r="L12" s="17">
        <f t="shared" si="0"/>
        <v>82</v>
      </c>
      <c r="M12" s="1"/>
      <c r="N12" s="17">
        <f t="shared" si="1"/>
        <v>105</v>
      </c>
      <c r="O12" s="17">
        <v>11</v>
      </c>
      <c r="P12" s="28"/>
      <c r="R12" s="39" t="s">
        <v>24</v>
      </c>
      <c r="S12" s="39">
        <v>4</v>
      </c>
    </row>
    <row r="13" spans="1:19" ht="20" customHeight="1" x14ac:dyDescent="0.2">
      <c r="A13" s="1" t="s">
        <v>224</v>
      </c>
      <c r="B13" s="1" t="s">
        <v>202</v>
      </c>
      <c r="C13" s="1">
        <v>20</v>
      </c>
      <c r="D13" s="1"/>
      <c r="E13" s="1"/>
      <c r="F13" s="1"/>
      <c r="G13" s="1"/>
      <c r="H13" s="1">
        <v>48</v>
      </c>
      <c r="I13" s="1">
        <v>21</v>
      </c>
      <c r="J13" s="1">
        <v>13</v>
      </c>
      <c r="K13" s="1">
        <v>9</v>
      </c>
      <c r="L13" s="17">
        <f t="shared" si="0"/>
        <v>91</v>
      </c>
      <c r="M13" s="1"/>
      <c r="N13" s="17">
        <f t="shared" si="1"/>
        <v>111</v>
      </c>
      <c r="O13" s="1">
        <v>10</v>
      </c>
      <c r="P13" s="1"/>
    </row>
    <row r="14" spans="1:19" ht="20" customHeight="1" x14ac:dyDescent="0.2">
      <c r="A14" s="1" t="s">
        <v>225</v>
      </c>
      <c r="B14" s="1" t="s">
        <v>194</v>
      </c>
      <c r="C14" s="1">
        <v>41</v>
      </c>
      <c r="D14" s="1"/>
      <c r="E14" s="1"/>
      <c r="F14" s="1"/>
      <c r="G14" s="1"/>
      <c r="H14" s="1">
        <v>41</v>
      </c>
      <c r="I14" s="1">
        <v>17</v>
      </c>
      <c r="J14" s="1">
        <v>11</v>
      </c>
      <c r="K14" s="1">
        <v>8</v>
      </c>
      <c r="L14" s="17">
        <f t="shared" si="0"/>
        <v>77</v>
      </c>
      <c r="M14" s="1"/>
      <c r="N14" s="17">
        <f t="shared" si="1"/>
        <v>118</v>
      </c>
      <c r="O14" s="1" t="s">
        <v>250</v>
      </c>
      <c r="P14" s="1"/>
    </row>
    <row r="15" spans="1:19" ht="20" customHeight="1" x14ac:dyDescent="0.2">
      <c r="A15" s="1" t="s">
        <v>226</v>
      </c>
      <c r="B15" s="1" t="s">
        <v>194</v>
      </c>
      <c r="C15" s="1">
        <v>29</v>
      </c>
      <c r="D15" s="1"/>
      <c r="E15" s="1"/>
      <c r="F15" s="1"/>
      <c r="G15" s="1"/>
      <c r="H15" s="1">
        <v>41</v>
      </c>
      <c r="I15" s="1">
        <v>16</v>
      </c>
      <c r="J15" s="1">
        <v>10</v>
      </c>
      <c r="K15" s="1">
        <v>7</v>
      </c>
      <c r="L15" s="17">
        <f t="shared" si="0"/>
        <v>74</v>
      </c>
      <c r="M15" s="1"/>
      <c r="N15" s="17">
        <f t="shared" si="1"/>
        <v>103</v>
      </c>
      <c r="O15" s="1">
        <v>12</v>
      </c>
      <c r="P15" s="1"/>
    </row>
    <row r="16" spans="1:19" ht="20" customHeight="1" x14ac:dyDescent="0.2">
      <c r="A16" s="1" t="s">
        <v>227</v>
      </c>
      <c r="B16" s="1" t="s">
        <v>208</v>
      </c>
      <c r="C16" s="1">
        <v>50</v>
      </c>
      <c r="D16" s="1"/>
      <c r="E16" s="1"/>
      <c r="F16" s="1"/>
      <c r="G16" s="1"/>
      <c r="H16" s="1">
        <v>41</v>
      </c>
      <c r="I16" s="1">
        <v>17</v>
      </c>
      <c r="J16" s="1">
        <v>10</v>
      </c>
      <c r="K16" s="1">
        <v>7</v>
      </c>
      <c r="L16" s="17">
        <f t="shared" si="0"/>
        <v>75</v>
      </c>
      <c r="M16" s="1">
        <v>-2</v>
      </c>
      <c r="N16" s="17">
        <f t="shared" si="1"/>
        <v>123</v>
      </c>
      <c r="O16" s="1">
        <v>4</v>
      </c>
      <c r="P16" s="1"/>
    </row>
    <row r="17" spans="1:16" ht="20" customHeight="1" x14ac:dyDescent="0.2">
      <c r="A17" s="1" t="s">
        <v>228</v>
      </c>
      <c r="B17" s="1" t="s">
        <v>197</v>
      </c>
      <c r="C17" s="1">
        <v>29</v>
      </c>
      <c r="D17" s="1"/>
      <c r="E17" s="1"/>
      <c r="F17" s="1"/>
      <c r="G17" s="1"/>
      <c r="H17" s="1">
        <v>48</v>
      </c>
      <c r="I17" s="1">
        <v>19</v>
      </c>
      <c r="J17" s="1">
        <v>12</v>
      </c>
      <c r="K17" s="1">
        <v>7</v>
      </c>
      <c r="L17" s="17">
        <f t="shared" si="0"/>
        <v>86</v>
      </c>
      <c r="M17" s="1"/>
      <c r="N17" s="17">
        <f t="shared" si="1"/>
        <v>115</v>
      </c>
      <c r="O17" s="1">
        <v>8</v>
      </c>
      <c r="P17" s="1">
        <v>2</v>
      </c>
    </row>
    <row r="18" spans="1:16" ht="20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7">
        <f t="shared" ref="N18:N20" si="2">SUM(C18:M18)</f>
        <v>0</v>
      </c>
      <c r="O18" s="1"/>
      <c r="P18" s="1"/>
    </row>
    <row r="19" spans="1:16" ht="20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7">
        <f t="shared" si="2"/>
        <v>0</v>
      </c>
      <c r="O19" s="1"/>
      <c r="P19" s="1"/>
    </row>
    <row r="20" spans="1:16" ht="20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7">
        <f t="shared" si="2"/>
        <v>0</v>
      </c>
      <c r="O20" s="1"/>
      <c r="P20" s="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FA571-8515-4BDE-A9BF-FA1A71A60998}">
  <dimension ref="A3:E9"/>
  <sheetViews>
    <sheetView workbookViewId="0">
      <selection activeCell="C9" sqref="C9"/>
    </sheetView>
  </sheetViews>
  <sheetFormatPr baseColWidth="10" defaultColWidth="8.83203125" defaultRowHeight="15" x14ac:dyDescent="0.2"/>
  <cols>
    <col min="1" max="1" width="15.1640625" bestFit="1" customWidth="1"/>
  </cols>
  <sheetData>
    <row r="3" spans="1:5" x14ac:dyDescent="0.2">
      <c r="A3" s="39"/>
      <c r="B3" s="39" t="s">
        <v>18</v>
      </c>
      <c r="E3" t="s">
        <v>179</v>
      </c>
    </row>
    <row r="4" spans="1:5" x14ac:dyDescent="0.2">
      <c r="A4" s="39" t="s">
        <v>19</v>
      </c>
      <c r="B4" s="39">
        <v>0</v>
      </c>
      <c r="E4" t="s">
        <v>178</v>
      </c>
    </row>
    <row r="5" spans="1:5" x14ac:dyDescent="0.2">
      <c r="A5" s="39" t="s">
        <v>20</v>
      </c>
      <c r="B5" s="39">
        <v>0</v>
      </c>
      <c r="E5" t="s">
        <v>177</v>
      </c>
    </row>
    <row r="6" spans="1:5" x14ac:dyDescent="0.2">
      <c r="A6" s="39" t="s">
        <v>21</v>
      </c>
      <c r="B6" s="39">
        <v>3</v>
      </c>
    </row>
    <row r="7" spans="1:5" x14ac:dyDescent="0.2">
      <c r="A7" s="39" t="s">
        <v>22</v>
      </c>
      <c r="B7" s="39">
        <v>0</v>
      </c>
    </row>
    <row r="8" spans="1:5" x14ac:dyDescent="0.2">
      <c r="A8" s="39" t="s">
        <v>23</v>
      </c>
      <c r="B8" s="39">
        <v>2</v>
      </c>
    </row>
    <row r="9" spans="1:5" x14ac:dyDescent="0.2">
      <c r="A9" s="39" t="s">
        <v>24</v>
      </c>
      <c r="B9" s="39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95C39-1460-461E-A197-959DD14CC93E}">
  <dimension ref="A2:L10"/>
  <sheetViews>
    <sheetView workbookViewId="0">
      <selection activeCell="C23" sqref="C23"/>
    </sheetView>
  </sheetViews>
  <sheetFormatPr baseColWidth="10" defaultColWidth="8.83203125" defaultRowHeight="15" x14ac:dyDescent="0.2"/>
  <cols>
    <col min="1" max="1" width="20.33203125" customWidth="1"/>
    <col min="2" max="2" width="17.5" customWidth="1"/>
    <col min="3" max="3" width="20.5" customWidth="1"/>
    <col min="4" max="4" width="18.5" customWidth="1"/>
    <col min="5" max="5" width="19.6640625" customWidth="1"/>
    <col min="6" max="6" width="19.33203125" customWidth="1"/>
    <col min="7" max="7" width="18.5" customWidth="1"/>
    <col min="9" max="9" width="13.1640625" customWidth="1"/>
    <col min="11" max="11" width="15.1640625" bestFit="1" customWidth="1"/>
  </cols>
  <sheetData>
    <row r="2" spans="1:12" x14ac:dyDescent="0.2">
      <c r="A2" t="s">
        <v>288</v>
      </c>
    </row>
    <row r="4" spans="1:12" ht="51" x14ac:dyDescent="0.2">
      <c r="A4" s="17" t="s">
        <v>4</v>
      </c>
      <c r="B4" s="17" t="s">
        <v>5</v>
      </c>
      <c r="C4" s="70" t="s">
        <v>289</v>
      </c>
      <c r="D4" s="70" t="s">
        <v>290</v>
      </c>
      <c r="E4" s="70" t="s">
        <v>291</v>
      </c>
      <c r="F4" s="70" t="s">
        <v>292</v>
      </c>
      <c r="G4" s="70" t="s">
        <v>293</v>
      </c>
      <c r="H4" s="70" t="s">
        <v>97</v>
      </c>
      <c r="I4" s="70" t="s">
        <v>35</v>
      </c>
      <c r="K4" s="39"/>
      <c r="L4" s="39" t="s">
        <v>18</v>
      </c>
    </row>
    <row r="5" spans="1:12" ht="20" customHeight="1" x14ac:dyDescent="0.2">
      <c r="A5" s="1"/>
      <c r="B5" s="1" t="s">
        <v>194</v>
      </c>
      <c r="C5" s="1">
        <v>18</v>
      </c>
      <c r="D5" s="1">
        <v>10</v>
      </c>
      <c r="E5" s="1">
        <v>7</v>
      </c>
      <c r="F5" s="1">
        <v>20</v>
      </c>
      <c r="G5" s="1">
        <v>20</v>
      </c>
      <c r="H5" s="1">
        <f>SUM(C5:G5)</f>
        <v>75</v>
      </c>
      <c r="I5" s="1">
        <v>2</v>
      </c>
      <c r="K5" s="39" t="s">
        <v>19</v>
      </c>
      <c r="L5" s="39">
        <v>0</v>
      </c>
    </row>
    <row r="6" spans="1:12" ht="20" customHeight="1" x14ac:dyDescent="0.2">
      <c r="A6" s="1"/>
      <c r="B6" s="1" t="s">
        <v>202</v>
      </c>
      <c r="C6" s="1">
        <v>17</v>
      </c>
      <c r="D6" s="1">
        <v>9</v>
      </c>
      <c r="E6" s="1">
        <v>7</v>
      </c>
      <c r="F6" s="1">
        <v>19</v>
      </c>
      <c r="G6" s="1">
        <v>18</v>
      </c>
      <c r="H6" s="1">
        <f t="shared" ref="H6:H7" si="0">SUM(C6:G6)</f>
        <v>70</v>
      </c>
      <c r="I6" s="1">
        <v>3</v>
      </c>
      <c r="K6" s="39" t="s">
        <v>20</v>
      </c>
      <c r="L6" s="39">
        <v>0</v>
      </c>
    </row>
    <row r="7" spans="1:12" ht="20" customHeight="1" x14ac:dyDescent="0.2">
      <c r="A7" s="1"/>
      <c r="B7" s="1" t="s">
        <v>362</v>
      </c>
      <c r="C7" s="1">
        <v>22</v>
      </c>
      <c r="D7" s="1">
        <v>7</v>
      </c>
      <c r="E7" s="1">
        <v>7</v>
      </c>
      <c r="F7" s="1">
        <v>21</v>
      </c>
      <c r="G7" s="1">
        <v>22</v>
      </c>
      <c r="H7" s="1">
        <f t="shared" si="0"/>
        <v>79</v>
      </c>
      <c r="I7" s="1">
        <v>1</v>
      </c>
      <c r="K7" s="39" t="s">
        <v>21</v>
      </c>
      <c r="L7" s="39">
        <v>6</v>
      </c>
    </row>
    <row r="8" spans="1:12" ht="20" customHeight="1" x14ac:dyDescent="0.2">
      <c r="A8" s="1"/>
      <c r="B8" s="1"/>
      <c r="C8" s="1"/>
      <c r="D8" s="1"/>
      <c r="E8" s="1"/>
      <c r="F8" s="1"/>
      <c r="G8" s="1"/>
      <c r="H8" s="1"/>
      <c r="I8" s="1"/>
      <c r="K8" s="39" t="s">
        <v>22</v>
      </c>
      <c r="L8" s="39">
        <v>0</v>
      </c>
    </row>
    <row r="9" spans="1:12" ht="20" customHeight="1" x14ac:dyDescent="0.2">
      <c r="A9" s="1"/>
      <c r="B9" s="1"/>
      <c r="C9" s="1"/>
      <c r="D9" s="1"/>
      <c r="E9" s="1"/>
      <c r="F9" s="1"/>
      <c r="G9" s="1"/>
      <c r="H9" s="1"/>
      <c r="I9" s="1"/>
      <c r="K9" s="39" t="s">
        <v>23</v>
      </c>
      <c r="L9" s="39">
        <v>5</v>
      </c>
    </row>
    <row r="10" spans="1:12" ht="20" customHeight="1" x14ac:dyDescent="0.2">
      <c r="A10" s="1"/>
      <c r="B10" s="1"/>
      <c r="C10" s="1"/>
      <c r="D10" s="1"/>
      <c r="E10" s="1"/>
      <c r="F10" s="1"/>
      <c r="G10" s="1"/>
      <c r="H10" s="1"/>
      <c r="I10" s="1"/>
      <c r="K10" s="39" t="s">
        <v>24</v>
      </c>
      <c r="L10" s="39">
        <v>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86274-C1DA-4DD0-9CA0-554811C8FBD3}">
  <dimension ref="A3:E9"/>
  <sheetViews>
    <sheetView workbookViewId="0">
      <selection activeCell="B10" sqref="B10"/>
    </sheetView>
  </sheetViews>
  <sheetFormatPr baseColWidth="10" defaultColWidth="8.83203125" defaultRowHeight="15" x14ac:dyDescent="0.2"/>
  <cols>
    <col min="1" max="1" width="15.1640625" bestFit="1" customWidth="1"/>
  </cols>
  <sheetData>
    <row r="3" spans="1:5" x14ac:dyDescent="0.2">
      <c r="A3" s="39"/>
      <c r="B3" s="39" t="s">
        <v>18</v>
      </c>
      <c r="E3" t="s">
        <v>179</v>
      </c>
    </row>
    <row r="4" spans="1:5" x14ac:dyDescent="0.2">
      <c r="A4" s="39" t="s">
        <v>19</v>
      </c>
      <c r="B4" s="39">
        <v>0</v>
      </c>
      <c r="E4" t="s">
        <v>178</v>
      </c>
    </row>
    <row r="5" spans="1:5" x14ac:dyDescent="0.2">
      <c r="A5" s="39" t="s">
        <v>20</v>
      </c>
      <c r="B5" s="39">
        <v>0</v>
      </c>
      <c r="E5" t="s">
        <v>177</v>
      </c>
    </row>
    <row r="6" spans="1:5" x14ac:dyDescent="0.2">
      <c r="A6" s="39" t="s">
        <v>21</v>
      </c>
      <c r="B6" s="39">
        <v>3</v>
      </c>
    </row>
    <row r="7" spans="1:5" x14ac:dyDescent="0.2">
      <c r="A7" s="39" t="s">
        <v>22</v>
      </c>
      <c r="B7" s="39">
        <v>1</v>
      </c>
    </row>
    <row r="8" spans="1:5" x14ac:dyDescent="0.2">
      <c r="A8" s="39" t="s">
        <v>23</v>
      </c>
      <c r="B8" s="39">
        <v>0</v>
      </c>
    </row>
    <row r="9" spans="1:5" x14ac:dyDescent="0.2">
      <c r="A9" s="39" t="s">
        <v>24</v>
      </c>
      <c r="B9" s="39">
        <v>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A8E6F-4184-42E9-AA84-035D9605E2AF}">
  <dimension ref="A3:E9"/>
  <sheetViews>
    <sheetView workbookViewId="0">
      <selection activeCell="E3" sqref="E3:E5"/>
    </sheetView>
  </sheetViews>
  <sheetFormatPr baseColWidth="10" defaultColWidth="8.83203125" defaultRowHeight="15" x14ac:dyDescent="0.2"/>
  <cols>
    <col min="1" max="1" width="15.1640625" bestFit="1" customWidth="1"/>
  </cols>
  <sheetData>
    <row r="3" spans="1:5" x14ac:dyDescent="0.2">
      <c r="A3" s="39"/>
      <c r="B3" s="39" t="s">
        <v>18</v>
      </c>
      <c r="E3" t="s">
        <v>179</v>
      </c>
    </row>
    <row r="4" spans="1:5" x14ac:dyDescent="0.2">
      <c r="A4" s="39" t="s">
        <v>19</v>
      </c>
      <c r="B4" s="39">
        <v>0</v>
      </c>
      <c r="E4" t="s">
        <v>178</v>
      </c>
    </row>
    <row r="5" spans="1:5" x14ac:dyDescent="0.2">
      <c r="A5" s="39" t="s">
        <v>20</v>
      </c>
      <c r="B5" s="39">
        <v>0</v>
      </c>
      <c r="E5" t="s">
        <v>177</v>
      </c>
    </row>
    <row r="6" spans="1:5" x14ac:dyDescent="0.2">
      <c r="A6" s="39" t="s">
        <v>21</v>
      </c>
      <c r="B6" s="39">
        <v>0</v>
      </c>
    </row>
    <row r="7" spans="1:5" x14ac:dyDescent="0.2">
      <c r="A7" s="39" t="s">
        <v>22</v>
      </c>
      <c r="B7" s="39">
        <v>0</v>
      </c>
    </row>
    <row r="8" spans="1:5" x14ac:dyDescent="0.2">
      <c r="A8" s="39" t="s">
        <v>23</v>
      </c>
      <c r="B8" s="39">
        <v>0</v>
      </c>
    </row>
    <row r="9" spans="1:5" x14ac:dyDescent="0.2">
      <c r="A9" s="39" t="s">
        <v>24</v>
      </c>
      <c r="B9" s="39"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5E9C7-27C4-4B9C-AA71-CC3EA028F9A0}">
  <dimension ref="A3:B9"/>
  <sheetViews>
    <sheetView workbookViewId="0">
      <selection activeCell="C9" sqref="C9"/>
    </sheetView>
  </sheetViews>
  <sheetFormatPr baseColWidth="10" defaultColWidth="8.83203125" defaultRowHeight="15" x14ac:dyDescent="0.2"/>
  <sheetData>
    <row r="3" spans="1:2" x14ac:dyDescent="0.2">
      <c r="A3" s="39"/>
      <c r="B3" s="39" t="s">
        <v>18</v>
      </c>
    </row>
    <row r="4" spans="1:2" x14ac:dyDescent="0.2">
      <c r="A4" s="39" t="s">
        <v>19</v>
      </c>
      <c r="B4" s="39">
        <v>0</v>
      </c>
    </row>
    <row r="5" spans="1:2" x14ac:dyDescent="0.2">
      <c r="A5" s="39" t="s">
        <v>20</v>
      </c>
      <c r="B5" s="39">
        <v>0</v>
      </c>
    </row>
    <row r="6" spans="1:2" x14ac:dyDescent="0.2">
      <c r="A6" s="39" t="s">
        <v>21</v>
      </c>
      <c r="B6" s="39">
        <v>0</v>
      </c>
    </row>
    <row r="7" spans="1:2" x14ac:dyDescent="0.2">
      <c r="A7" s="39" t="s">
        <v>22</v>
      </c>
      <c r="B7" s="39">
        <v>0</v>
      </c>
    </row>
    <row r="8" spans="1:2" x14ac:dyDescent="0.2">
      <c r="A8" s="39" t="s">
        <v>23</v>
      </c>
      <c r="B8" s="39">
        <v>0</v>
      </c>
    </row>
    <row r="9" spans="1:2" x14ac:dyDescent="0.2">
      <c r="A9" s="39" t="s">
        <v>24</v>
      </c>
      <c r="B9" s="39">
        <v>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665FD-015A-4D85-8F60-317A7D927D47}">
  <dimension ref="A3:B9"/>
  <sheetViews>
    <sheetView workbookViewId="0">
      <selection activeCell="B8" sqref="B8"/>
    </sheetView>
  </sheetViews>
  <sheetFormatPr baseColWidth="10" defaultColWidth="8.83203125" defaultRowHeight="15" x14ac:dyDescent="0.2"/>
  <cols>
    <col min="1" max="1" width="15.1640625" bestFit="1" customWidth="1"/>
  </cols>
  <sheetData>
    <row r="3" spans="1:2" x14ac:dyDescent="0.2">
      <c r="A3" s="39"/>
      <c r="B3" s="39" t="s">
        <v>18</v>
      </c>
    </row>
    <row r="4" spans="1:2" x14ac:dyDescent="0.2">
      <c r="A4" s="39" t="s">
        <v>19</v>
      </c>
      <c r="B4" s="39">
        <v>0</v>
      </c>
    </row>
    <row r="5" spans="1:2" x14ac:dyDescent="0.2">
      <c r="A5" s="39" t="s">
        <v>20</v>
      </c>
      <c r="B5" s="39">
        <v>0</v>
      </c>
    </row>
    <row r="6" spans="1:2" x14ac:dyDescent="0.2">
      <c r="A6" s="39" t="s">
        <v>21</v>
      </c>
      <c r="B6" s="39">
        <v>3</v>
      </c>
    </row>
    <row r="7" spans="1:2" x14ac:dyDescent="0.2">
      <c r="A7" s="39" t="s">
        <v>22</v>
      </c>
      <c r="B7" s="39">
        <v>0</v>
      </c>
    </row>
    <row r="8" spans="1:2" x14ac:dyDescent="0.2">
      <c r="A8" s="39" t="s">
        <v>23</v>
      </c>
      <c r="B8" s="39">
        <v>0</v>
      </c>
    </row>
    <row r="9" spans="1:2" x14ac:dyDescent="0.2">
      <c r="A9" s="39" t="s">
        <v>24</v>
      </c>
      <c r="B9" s="39"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F4451-CCD6-4A16-9C3C-6F63847B2DE4}">
  <dimension ref="A2:S10"/>
  <sheetViews>
    <sheetView workbookViewId="0">
      <selection activeCell="B7" sqref="B7"/>
    </sheetView>
  </sheetViews>
  <sheetFormatPr baseColWidth="10" defaultColWidth="8.83203125" defaultRowHeight="15" x14ac:dyDescent="0.2"/>
  <cols>
    <col min="1" max="1" width="17.5" customWidth="1"/>
    <col min="2" max="2" width="13.83203125" bestFit="1" customWidth="1"/>
    <col min="18" max="18" width="13.83203125" bestFit="1" customWidth="1"/>
  </cols>
  <sheetData>
    <row r="2" spans="1:19" ht="16" x14ac:dyDescent="0.2">
      <c r="A2" s="3"/>
      <c r="D2" s="3"/>
    </row>
    <row r="3" spans="1:19" x14ac:dyDescent="0.2">
      <c r="A3" s="39"/>
      <c r="B3" s="39" t="s">
        <v>18</v>
      </c>
    </row>
    <row r="4" spans="1:19" x14ac:dyDescent="0.2">
      <c r="A4" s="39" t="s">
        <v>19</v>
      </c>
      <c r="B4" s="39">
        <v>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7"/>
      <c r="N4" s="47"/>
      <c r="O4" s="49"/>
      <c r="P4" s="50"/>
      <c r="R4" s="33"/>
      <c r="S4" s="33"/>
    </row>
    <row r="5" spans="1:19" x14ac:dyDescent="0.2">
      <c r="A5" s="39" t="s">
        <v>20</v>
      </c>
      <c r="B5" s="39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"/>
      <c r="N5" s="47"/>
      <c r="P5" s="50"/>
      <c r="R5" s="33"/>
      <c r="S5" s="33"/>
    </row>
    <row r="6" spans="1:19" ht="16" x14ac:dyDescent="0.2">
      <c r="A6" s="39" t="s">
        <v>21</v>
      </c>
      <c r="B6" s="39">
        <v>2</v>
      </c>
      <c r="C6" s="52"/>
      <c r="D6" s="52"/>
      <c r="E6" s="52"/>
      <c r="F6" s="52"/>
      <c r="G6" s="52"/>
      <c r="L6" s="52"/>
      <c r="N6" s="52"/>
      <c r="O6" s="52"/>
      <c r="P6" s="53"/>
      <c r="R6" s="33"/>
      <c r="S6" s="33"/>
    </row>
    <row r="7" spans="1:19" ht="16" x14ac:dyDescent="0.2">
      <c r="A7" s="39" t="s">
        <v>22</v>
      </c>
      <c r="B7" s="39">
        <v>0</v>
      </c>
      <c r="C7" s="52"/>
      <c r="D7" s="52"/>
      <c r="E7" s="52"/>
      <c r="F7" s="52"/>
      <c r="G7" s="52"/>
      <c r="L7" s="52"/>
      <c r="N7" s="52"/>
      <c r="O7" s="52"/>
      <c r="P7" s="53"/>
      <c r="R7" s="33"/>
      <c r="S7" s="33"/>
    </row>
    <row r="8" spans="1:19" ht="16" x14ac:dyDescent="0.2">
      <c r="A8" s="39" t="s">
        <v>23</v>
      </c>
      <c r="B8" s="39">
        <v>0</v>
      </c>
      <c r="C8" s="52"/>
      <c r="D8" s="52"/>
      <c r="E8" s="52"/>
      <c r="F8" s="52"/>
      <c r="G8" s="52"/>
      <c r="L8" s="52"/>
      <c r="N8" s="52"/>
      <c r="O8" s="52"/>
      <c r="P8" s="53"/>
      <c r="R8" s="33"/>
      <c r="S8" s="33"/>
    </row>
    <row r="9" spans="1:19" ht="16" x14ac:dyDescent="0.2">
      <c r="A9" s="39" t="s">
        <v>24</v>
      </c>
      <c r="B9" s="39">
        <v>3</v>
      </c>
      <c r="C9" s="52"/>
      <c r="D9" s="52"/>
      <c r="E9" s="52"/>
      <c r="F9" s="52"/>
      <c r="G9" s="52"/>
      <c r="L9" s="52"/>
      <c r="N9" s="52"/>
      <c r="O9" s="52"/>
      <c r="P9" s="53"/>
      <c r="R9" s="33"/>
      <c r="S9" s="33"/>
    </row>
    <row r="10" spans="1:19" x14ac:dyDescent="0.2">
      <c r="R10" s="33"/>
      <c r="S10" s="3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00A57-7AF9-4D0B-B0E9-099B51173483}">
  <dimension ref="A2:S10"/>
  <sheetViews>
    <sheetView workbookViewId="0">
      <selection activeCell="B10" sqref="B10"/>
    </sheetView>
  </sheetViews>
  <sheetFormatPr baseColWidth="10" defaultColWidth="8.83203125" defaultRowHeight="15" x14ac:dyDescent="0.2"/>
  <cols>
    <col min="1" max="1" width="17.5" customWidth="1"/>
    <col min="2" max="2" width="11.5" bestFit="1" customWidth="1"/>
    <col min="18" max="18" width="13.83203125" bestFit="1" customWidth="1"/>
  </cols>
  <sheetData>
    <row r="2" spans="1:19" ht="16" x14ac:dyDescent="0.2">
      <c r="A2" s="3"/>
      <c r="F2" s="54"/>
    </row>
    <row r="3" spans="1:19" x14ac:dyDescent="0.2">
      <c r="A3" s="39"/>
      <c r="B3" s="39" t="s">
        <v>18</v>
      </c>
    </row>
    <row r="4" spans="1:19" x14ac:dyDescent="0.2">
      <c r="A4" s="39" t="s">
        <v>19</v>
      </c>
      <c r="B4" s="39">
        <v>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7"/>
      <c r="N4" s="47"/>
      <c r="O4" s="49"/>
      <c r="P4" s="50"/>
      <c r="R4" s="33"/>
      <c r="S4" s="33"/>
    </row>
    <row r="5" spans="1:19" x14ac:dyDescent="0.2">
      <c r="A5" s="39" t="s">
        <v>20</v>
      </c>
      <c r="B5" s="39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"/>
      <c r="N5" s="47"/>
      <c r="P5" s="50"/>
      <c r="R5" s="33"/>
      <c r="S5" s="33"/>
    </row>
    <row r="6" spans="1:19" ht="16" x14ac:dyDescent="0.2">
      <c r="A6" s="39" t="s">
        <v>21</v>
      </c>
      <c r="B6" s="39">
        <v>0</v>
      </c>
      <c r="C6" s="52"/>
      <c r="D6" s="52"/>
      <c r="E6" s="52"/>
      <c r="F6" s="52"/>
      <c r="G6" s="52"/>
      <c r="L6" s="52"/>
      <c r="N6" s="52"/>
      <c r="O6" s="52"/>
      <c r="P6" s="53"/>
      <c r="R6" s="33"/>
      <c r="S6" s="33"/>
    </row>
    <row r="7" spans="1:19" ht="16" x14ac:dyDescent="0.2">
      <c r="A7" s="39" t="s">
        <v>22</v>
      </c>
      <c r="B7" s="39">
        <v>0</v>
      </c>
      <c r="C7" s="52"/>
      <c r="D7" s="52"/>
      <c r="E7" s="52"/>
      <c r="F7" s="52"/>
      <c r="G7" s="52"/>
      <c r="L7" s="52"/>
      <c r="N7" s="52"/>
      <c r="O7" s="52"/>
      <c r="P7" s="53"/>
      <c r="R7" s="33"/>
      <c r="S7" s="33"/>
    </row>
    <row r="8" spans="1:19" ht="16" x14ac:dyDescent="0.2">
      <c r="A8" s="39" t="s">
        <v>23</v>
      </c>
      <c r="B8" s="39">
        <v>0</v>
      </c>
      <c r="C8" s="52"/>
      <c r="D8" s="52"/>
      <c r="E8" s="52"/>
      <c r="F8" s="52"/>
      <c r="G8" s="52"/>
      <c r="L8" s="52"/>
      <c r="N8" s="52"/>
      <c r="O8" s="52"/>
      <c r="P8" s="53"/>
      <c r="R8" s="33"/>
      <c r="S8" s="33"/>
    </row>
    <row r="9" spans="1:19" x14ac:dyDescent="0.2">
      <c r="A9" s="39" t="s">
        <v>24</v>
      </c>
      <c r="B9" s="39">
        <v>3</v>
      </c>
      <c r="R9" s="33"/>
      <c r="S9" s="33"/>
    </row>
    <row r="10" spans="1:19" x14ac:dyDescent="0.2">
      <c r="R10" s="33"/>
      <c r="S10" s="3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4A39-9B54-43AE-8211-6D1D8C21662A}">
  <dimension ref="A3:B9"/>
  <sheetViews>
    <sheetView workbookViewId="0">
      <selection activeCell="B8" sqref="B8"/>
    </sheetView>
  </sheetViews>
  <sheetFormatPr baseColWidth="10" defaultColWidth="8.83203125" defaultRowHeight="15" x14ac:dyDescent="0.2"/>
  <cols>
    <col min="1" max="1" width="15.1640625" bestFit="1" customWidth="1"/>
  </cols>
  <sheetData>
    <row r="3" spans="1:2" x14ac:dyDescent="0.2">
      <c r="A3" s="39"/>
      <c r="B3" s="39" t="s">
        <v>18</v>
      </c>
    </row>
    <row r="4" spans="1:2" x14ac:dyDescent="0.2">
      <c r="A4" s="39" t="s">
        <v>19</v>
      </c>
      <c r="B4" s="39">
        <v>0</v>
      </c>
    </row>
    <row r="5" spans="1:2" x14ac:dyDescent="0.2">
      <c r="A5" s="39" t="s">
        <v>20</v>
      </c>
      <c r="B5" s="39">
        <v>0</v>
      </c>
    </row>
    <row r="6" spans="1:2" x14ac:dyDescent="0.2">
      <c r="A6" s="39" t="s">
        <v>21</v>
      </c>
      <c r="B6" s="39">
        <v>3</v>
      </c>
    </row>
    <row r="7" spans="1:2" x14ac:dyDescent="0.2">
      <c r="A7" s="39" t="s">
        <v>22</v>
      </c>
      <c r="B7" s="39">
        <v>0</v>
      </c>
    </row>
    <row r="8" spans="1:2" x14ac:dyDescent="0.2">
      <c r="A8" s="39" t="s">
        <v>23</v>
      </c>
      <c r="B8" s="39">
        <v>2</v>
      </c>
    </row>
    <row r="9" spans="1:2" x14ac:dyDescent="0.2">
      <c r="A9" s="39" t="s">
        <v>24</v>
      </c>
      <c r="B9" s="39">
        <v>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2857-33AB-4989-AA2A-4DFC3CC61F56}">
  <dimension ref="A2:S14"/>
  <sheetViews>
    <sheetView workbookViewId="0">
      <selection activeCell="B8" sqref="B8"/>
    </sheetView>
  </sheetViews>
  <sheetFormatPr baseColWidth="10" defaultColWidth="8.83203125" defaultRowHeight="15" x14ac:dyDescent="0.2"/>
  <cols>
    <col min="1" max="1" width="17.83203125" customWidth="1"/>
    <col min="2" max="2" width="11.5" bestFit="1" customWidth="1"/>
    <col min="18" max="18" width="13.5" bestFit="1" customWidth="1"/>
  </cols>
  <sheetData>
    <row r="2" spans="1:19" ht="16" x14ac:dyDescent="0.2">
      <c r="A2" s="3"/>
      <c r="M2" s="3"/>
    </row>
    <row r="3" spans="1:19" ht="16" x14ac:dyDescent="0.2">
      <c r="A3" s="4"/>
      <c r="C3" s="55"/>
      <c r="H3" s="55"/>
      <c r="M3" s="3"/>
    </row>
    <row r="4" spans="1:19" ht="16" x14ac:dyDescent="0.2">
      <c r="A4" s="39"/>
      <c r="B4" s="39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52"/>
      <c r="N4" s="47"/>
      <c r="O4" s="49"/>
      <c r="P4" s="50"/>
      <c r="R4" s="33"/>
      <c r="S4" s="33"/>
    </row>
    <row r="5" spans="1:19" ht="16" x14ac:dyDescent="0.2">
      <c r="A5" s="39" t="s">
        <v>19</v>
      </c>
      <c r="B5" s="39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3"/>
      <c r="N5" s="47"/>
      <c r="P5" s="50"/>
      <c r="R5" s="33"/>
      <c r="S5" s="33"/>
    </row>
    <row r="6" spans="1:19" ht="16" x14ac:dyDescent="0.2">
      <c r="A6" s="39" t="s">
        <v>20</v>
      </c>
      <c r="B6" s="39">
        <v>0</v>
      </c>
      <c r="C6" s="52"/>
      <c r="D6" s="52"/>
      <c r="E6" s="52"/>
      <c r="F6" s="52"/>
      <c r="G6" s="52"/>
      <c r="H6" s="3"/>
      <c r="I6" s="3"/>
      <c r="J6" s="3"/>
      <c r="K6" s="3"/>
      <c r="L6" s="52"/>
      <c r="M6" s="3"/>
      <c r="N6" s="52"/>
      <c r="O6" s="52"/>
      <c r="P6" s="53"/>
      <c r="R6" s="33"/>
      <c r="S6" s="33"/>
    </row>
    <row r="7" spans="1:19" ht="16" x14ac:dyDescent="0.2">
      <c r="A7" s="39" t="s">
        <v>21</v>
      </c>
      <c r="B7" s="39">
        <v>3</v>
      </c>
      <c r="C7" s="52"/>
      <c r="D7" s="52"/>
      <c r="E7" s="52"/>
      <c r="F7" s="52"/>
      <c r="G7" s="52"/>
      <c r="H7" s="3"/>
      <c r="I7" s="3"/>
      <c r="J7" s="3"/>
      <c r="K7" s="3"/>
      <c r="L7" s="52"/>
      <c r="M7" s="3"/>
      <c r="N7" s="52"/>
      <c r="O7" s="52"/>
      <c r="P7" s="53"/>
      <c r="R7" s="33"/>
      <c r="S7" s="33"/>
    </row>
    <row r="8" spans="1:19" ht="16" x14ac:dyDescent="0.2">
      <c r="A8" s="39" t="s">
        <v>22</v>
      </c>
      <c r="B8" s="39">
        <v>2</v>
      </c>
      <c r="C8" s="52"/>
      <c r="D8" s="52"/>
      <c r="E8" s="52"/>
      <c r="F8" s="52"/>
      <c r="G8" s="52"/>
      <c r="H8" s="3"/>
      <c r="I8" s="3"/>
      <c r="J8" s="3"/>
      <c r="K8" s="3"/>
      <c r="L8" s="52"/>
      <c r="M8" s="3"/>
      <c r="N8" s="52"/>
      <c r="O8" s="52"/>
      <c r="P8" s="56"/>
      <c r="R8" s="33"/>
      <c r="S8" s="33"/>
    </row>
    <row r="9" spans="1:19" ht="16" x14ac:dyDescent="0.2">
      <c r="A9" s="39" t="s">
        <v>23</v>
      </c>
      <c r="B9" s="39">
        <v>0</v>
      </c>
      <c r="C9" s="52"/>
      <c r="D9" s="52"/>
      <c r="E9" s="52"/>
      <c r="F9" s="52"/>
      <c r="G9" s="52"/>
      <c r="H9" s="3"/>
      <c r="I9" s="3"/>
      <c r="J9" s="3"/>
      <c r="K9" s="3"/>
      <c r="L9" s="52"/>
      <c r="M9" s="3"/>
      <c r="N9" s="52"/>
      <c r="O9" s="52"/>
      <c r="P9" s="53"/>
      <c r="R9" s="33"/>
      <c r="S9" s="33"/>
    </row>
    <row r="10" spans="1:19" ht="16" x14ac:dyDescent="0.2">
      <c r="A10" s="39" t="s">
        <v>24</v>
      </c>
      <c r="B10" s="39">
        <v>0</v>
      </c>
      <c r="C10" s="52"/>
      <c r="D10" s="52"/>
      <c r="E10" s="52"/>
      <c r="F10" s="52"/>
      <c r="G10" s="52"/>
      <c r="H10" s="3"/>
      <c r="I10" s="3"/>
      <c r="J10" s="3"/>
      <c r="K10" s="3"/>
      <c r="L10" s="52"/>
      <c r="M10" s="3"/>
      <c r="N10" s="52"/>
      <c r="O10" s="52"/>
      <c r="P10" s="53"/>
      <c r="R10" s="33"/>
      <c r="S10" s="33"/>
    </row>
    <row r="11" spans="1:19" ht="16" x14ac:dyDescent="0.2">
      <c r="A11" s="51"/>
      <c r="B11" s="51"/>
      <c r="C11" s="52"/>
      <c r="D11" s="52"/>
      <c r="E11" s="52"/>
      <c r="F11" s="52"/>
      <c r="G11" s="52"/>
      <c r="H11" s="3"/>
      <c r="I11" s="3"/>
      <c r="J11" s="3"/>
      <c r="K11" s="3"/>
      <c r="L11" s="52"/>
      <c r="M11" s="3"/>
      <c r="N11" s="52"/>
      <c r="O11" s="52"/>
      <c r="P11" s="56"/>
    </row>
    <row r="12" spans="1:19" ht="16" x14ac:dyDescent="0.2">
      <c r="A12" s="51"/>
      <c r="B12" s="51"/>
      <c r="C12" s="52"/>
      <c r="D12" s="52"/>
      <c r="E12" s="52"/>
      <c r="F12" s="52"/>
      <c r="G12" s="52"/>
      <c r="H12" s="3"/>
      <c r="I12" s="3"/>
      <c r="J12" s="3"/>
      <c r="K12" s="3"/>
      <c r="L12" s="52"/>
      <c r="M12" s="3"/>
      <c r="N12" s="52"/>
      <c r="O12" s="52"/>
      <c r="P12" s="56"/>
    </row>
    <row r="13" spans="1:19" ht="16" x14ac:dyDescent="0.2">
      <c r="A13" s="51"/>
      <c r="B13" s="51"/>
      <c r="C13" s="3"/>
      <c r="D13" s="3"/>
      <c r="E13" s="3"/>
      <c r="F13" s="3"/>
      <c r="G13" s="52"/>
      <c r="H13" s="3"/>
      <c r="I13" s="3"/>
      <c r="J13" s="3"/>
      <c r="K13" s="3"/>
      <c r="L13" s="52"/>
      <c r="M13" s="3"/>
      <c r="N13" s="52"/>
      <c r="O13" s="52"/>
      <c r="P13" s="56"/>
    </row>
    <row r="14" spans="1:19" ht="16" x14ac:dyDescent="0.2">
      <c r="A14" s="51"/>
      <c r="B14" s="51"/>
      <c r="C14" s="3"/>
      <c r="D14" s="3"/>
      <c r="E14" s="3"/>
      <c r="F14" s="3"/>
      <c r="G14" s="52"/>
      <c r="H14" s="3"/>
      <c r="I14" s="3"/>
      <c r="J14" s="3"/>
      <c r="K14" s="3"/>
      <c r="L14" s="52"/>
      <c r="M14" s="3"/>
      <c r="N14" s="52"/>
      <c r="O14" s="52"/>
      <c r="P14" s="56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7CD3-49DC-4FB0-9434-219638B1D368}">
  <dimension ref="A3:B9"/>
  <sheetViews>
    <sheetView workbookViewId="0">
      <selection activeCell="A3" sqref="A3:B9"/>
    </sheetView>
  </sheetViews>
  <sheetFormatPr baseColWidth="10" defaultColWidth="8.83203125" defaultRowHeight="15" x14ac:dyDescent="0.2"/>
  <cols>
    <col min="1" max="1" width="15.1640625" bestFit="1" customWidth="1"/>
  </cols>
  <sheetData>
    <row r="3" spans="1:2" x14ac:dyDescent="0.2">
      <c r="A3" s="39"/>
      <c r="B3" s="39" t="s">
        <v>18</v>
      </c>
    </row>
    <row r="4" spans="1:2" x14ac:dyDescent="0.2">
      <c r="A4" s="39" t="s">
        <v>19</v>
      </c>
      <c r="B4" s="39">
        <v>0</v>
      </c>
    </row>
    <row r="5" spans="1:2" x14ac:dyDescent="0.2">
      <c r="A5" s="39" t="s">
        <v>20</v>
      </c>
      <c r="B5" s="39">
        <v>0</v>
      </c>
    </row>
    <row r="6" spans="1:2" x14ac:dyDescent="0.2">
      <c r="A6" s="39" t="s">
        <v>21</v>
      </c>
      <c r="B6" s="39">
        <v>0</v>
      </c>
    </row>
    <row r="7" spans="1:2" x14ac:dyDescent="0.2">
      <c r="A7" s="39" t="s">
        <v>22</v>
      </c>
      <c r="B7" s="39">
        <v>0</v>
      </c>
    </row>
    <row r="8" spans="1:2" x14ac:dyDescent="0.2">
      <c r="A8" s="39" t="s">
        <v>23</v>
      </c>
      <c r="B8" s="39">
        <v>0</v>
      </c>
    </row>
    <row r="9" spans="1:2" x14ac:dyDescent="0.2">
      <c r="A9" s="39" t="s">
        <v>24</v>
      </c>
      <c r="B9" s="39">
        <v>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48FFE-FACC-40BB-80C1-EA8A1B503530}">
  <dimension ref="A3:B9"/>
  <sheetViews>
    <sheetView workbookViewId="0">
      <selection activeCell="E27" sqref="E27"/>
    </sheetView>
  </sheetViews>
  <sheetFormatPr baseColWidth="10" defaultColWidth="8.83203125" defaultRowHeight="15" x14ac:dyDescent="0.2"/>
  <cols>
    <col min="1" max="1" width="15.1640625" bestFit="1" customWidth="1"/>
  </cols>
  <sheetData>
    <row r="3" spans="1:2" x14ac:dyDescent="0.2">
      <c r="A3" s="39"/>
      <c r="B3" s="39" t="s">
        <v>18</v>
      </c>
    </row>
    <row r="4" spans="1:2" x14ac:dyDescent="0.2">
      <c r="A4" s="39" t="s">
        <v>19</v>
      </c>
      <c r="B4" s="39">
        <v>0</v>
      </c>
    </row>
    <row r="5" spans="1:2" x14ac:dyDescent="0.2">
      <c r="A5" s="39" t="s">
        <v>20</v>
      </c>
      <c r="B5" s="39">
        <v>0</v>
      </c>
    </row>
    <row r="6" spans="1:2" x14ac:dyDescent="0.2">
      <c r="A6" s="39" t="s">
        <v>21</v>
      </c>
      <c r="B6" s="39">
        <v>3</v>
      </c>
    </row>
    <row r="7" spans="1:2" x14ac:dyDescent="0.2">
      <c r="A7" s="39" t="s">
        <v>22</v>
      </c>
      <c r="B7" s="39">
        <v>0</v>
      </c>
    </row>
    <row r="8" spans="1:2" x14ac:dyDescent="0.2">
      <c r="A8" s="39" t="s">
        <v>23</v>
      </c>
      <c r="B8" s="39">
        <v>2</v>
      </c>
    </row>
    <row r="9" spans="1:2" x14ac:dyDescent="0.2">
      <c r="A9" s="39" t="s">
        <v>24</v>
      </c>
      <c r="B9" s="3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924D-7C09-4F71-9F36-970E5F685D91}">
  <sheetPr>
    <pageSetUpPr fitToPage="1"/>
  </sheetPr>
  <dimension ref="A2:K31"/>
  <sheetViews>
    <sheetView workbookViewId="0">
      <selection activeCell="K10" sqref="K10"/>
    </sheetView>
  </sheetViews>
  <sheetFormatPr baseColWidth="10" defaultColWidth="8.83203125" defaultRowHeight="15" x14ac:dyDescent="0.2"/>
  <cols>
    <col min="1" max="1" width="44.6640625" bestFit="1" customWidth="1"/>
    <col min="2" max="2" width="17.83203125" customWidth="1"/>
    <col min="3" max="3" width="19.5" customWidth="1"/>
    <col min="4" max="4" width="12.5" customWidth="1"/>
    <col min="5" max="5" width="18.5" customWidth="1"/>
    <col min="6" max="6" width="22.33203125" customWidth="1"/>
    <col min="8" max="8" width="12.83203125" customWidth="1"/>
    <col min="10" max="10" width="16.83203125" customWidth="1"/>
  </cols>
  <sheetData>
    <row r="2" spans="1:11" ht="16" x14ac:dyDescent="0.2">
      <c r="A2" s="3" t="s">
        <v>48</v>
      </c>
    </row>
    <row r="4" spans="1:11" ht="68" x14ac:dyDescent="0.2">
      <c r="A4" s="80" t="s">
        <v>4</v>
      </c>
      <c r="B4" s="80" t="s">
        <v>5</v>
      </c>
      <c r="C4" s="70" t="s">
        <v>99</v>
      </c>
      <c r="D4" s="70" t="s">
        <v>100</v>
      </c>
      <c r="E4" s="70" t="s">
        <v>101</v>
      </c>
      <c r="F4" s="70" t="s">
        <v>102</v>
      </c>
      <c r="G4" s="70" t="s">
        <v>34</v>
      </c>
      <c r="H4" s="70" t="s">
        <v>36</v>
      </c>
      <c r="I4" s="36"/>
      <c r="J4" s="39"/>
      <c r="K4" s="39" t="s">
        <v>18</v>
      </c>
    </row>
    <row r="5" spans="1:11" ht="20" customHeight="1" x14ac:dyDescent="0.2">
      <c r="A5" s="38" t="s">
        <v>51</v>
      </c>
      <c r="B5" s="38" t="s">
        <v>23</v>
      </c>
      <c r="C5" s="38">
        <v>12</v>
      </c>
      <c r="D5" s="38">
        <v>13</v>
      </c>
      <c r="E5" s="38">
        <v>7</v>
      </c>
      <c r="F5" s="38">
        <v>27</v>
      </c>
      <c r="G5" s="38">
        <f>SUM(C5:F5)</f>
        <v>59</v>
      </c>
      <c r="H5" s="38">
        <v>9</v>
      </c>
      <c r="I5" s="34"/>
      <c r="J5" s="39" t="s">
        <v>19</v>
      </c>
      <c r="K5" s="39">
        <v>2</v>
      </c>
    </row>
    <row r="6" spans="1:11" ht="20" customHeight="1" x14ac:dyDescent="0.2">
      <c r="A6" s="38" t="s">
        <v>52</v>
      </c>
      <c r="B6" s="38" t="s">
        <v>23</v>
      </c>
      <c r="C6" s="38">
        <v>10</v>
      </c>
      <c r="D6" s="38">
        <v>10</v>
      </c>
      <c r="E6" s="38">
        <v>6</v>
      </c>
      <c r="F6" s="38">
        <v>15</v>
      </c>
      <c r="G6" s="38">
        <f t="shared" ref="G6:G16" si="0">SUM(C6:F6)</f>
        <v>41</v>
      </c>
      <c r="H6" s="38">
        <v>11</v>
      </c>
      <c r="I6" s="34"/>
      <c r="J6" s="39" t="s">
        <v>20</v>
      </c>
      <c r="K6" s="39">
        <v>4</v>
      </c>
    </row>
    <row r="7" spans="1:11" ht="20" customHeight="1" x14ac:dyDescent="0.2">
      <c r="A7" s="38" t="s">
        <v>53</v>
      </c>
      <c r="B7" s="38" t="s">
        <v>21</v>
      </c>
      <c r="C7" s="38">
        <v>19</v>
      </c>
      <c r="D7" s="38">
        <v>24</v>
      </c>
      <c r="E7" s="38">
        <v>9</v>
      </c>
      <c r="F7" s="38">
        <v>40</v>
      </c>
      <c r="G7" s="38">
        <f t="shared" si="0"/>
        <v>92</v>
      </c>
      <c r="H7" s="38">
        <v>2</v>
      </c>
      <c r="I7" s="34"/>
      <c r="J7" s="39" t="s">
        <v>21</v>
      </c>
      <c r="K7" s="39">
        <v>5</v>
      </c>
    </row>
    <row r="8" spans="1:11" ht="20" customHeight="1" x14ac:dyDescent="0.2">
      <c r="A8" s="38" t="s">
        <v>54</v>
      </c>
      <c r="B8" s="38" t="s">
        <v>19</v>
      </c>
      <c r="C8" s="38">
        <v>13</v>
      </c>
      <c r="D8" s="38">
        <v>16</v>
      </c>
      <c r="E8" s="38">
        <v>7</v>
      </c>
      <c r="F8" s="38">
        <v>27</v>
      </c>
      <c r="G8" s="38">
        <f t="shared" si="0"/>
        <v>63</v>
      </c>
      <c r="H8" s="38">
        <v>8</v>
      </c>
      <c r="I8" s="34"/>
      <c r="J8" s="39" t="s">
        <v>22</v>
      </c>
      <c r="K8" s="39">
        <v>6</v>
      </c>
    </row>
    <row r="9" spans="1:11" ht="20" customHeight="1" x14ac:dyDescent="0.2">
      <c r="A9" s="38" t="s">
        <v>56</v>
      </c>
      <c r="B9" s="38" t="s">
        <v>20</v>
      </c>
      <c r="C9" s="38">
        <v>15</v>
      </c>
      <c r="D9" s="38">
        <v>17</v>
      </c>
      <c r="E9" s="38">
        <v>8</v>
      </c>
      <c r="F9" s="38">
        <v>31</v>
      </c>
      <c r="G9" s="38">
        <f t="shared" si="0"/>
        <v>71</v>
      </c>
      <c r="H9" s="38">
        <v>7</v>
      </c>
      <c r="I9" s="34"/>
      <c r="J9" s="39" t="s">
        <v>23</v>
      </c>
      <c r="K9" s="39">
        <v>1</v>
      </c>
    </row>
    <row r="10" spans="1:11" ht="20" customHeight="1" x14ac:dyDescent="0.2">
      <c r="A10" s="38" t="s">
        <v>55</v>
      </c>
      <c r="B10" s="38" t="s">
        <v>20</v>
      </c>
      <c r="C10" s="38">
        <v>16</v>
      </c>
      <c r="D10" s="38">
        <v>21</v>
      </c>
      <c r="E10" s="38">
        <v>11</v>
      </c>
      <c r="F10" s="38">
        <v>33</v>
      </c>
      <c r="G10" s="38">
        <f t="shared" si="0"/>
        <v>81</v>
      </c>
      <c r="H10" s="38">
        <v>5</v>
      </c>
      <c r="I10" s="34"/>
      <c r="J10" s="39" t="s">
        <v>24</v>
      </c>
      <c r="K10" s="39">
        <v>3</v>
      </c>
    </row>
    <row r="11" spans="1:11" ht="20" customHeight="1" x14ac:dyDescent="0.2">
      <c r="A11" s="38" t="s">
        <v>57</v>
      </c>
      <c r="B11" s="38" t="s">
        <v>22</v>
      </c>
      <c r="C11" s="38">
        <v>20</v>
      </c>
      <c r="D11" s="38">
        <v>25</v>
      </c>
      <c r="E11" s="38">
        <v>15</v>
      </c>
      <c r="F11" s="38">
        <v>38</v>
      </c>
      <c r="G11" s="38">
        <f t="shared" si="0"/>
        <v>98</v>
      </c>
      <c r="H11" s="38">
        <v>1</v>
      </c>
      <c r="I11" s="34"/>
      <c r="J11" s="34"/>
      <c r="K11" s="34"/>
    </row>
    <row r="12" spans="1:11" ht="20" customHeight="1" x14ac:dyDescent="0.2">
      <c r="A12" s="38" t="s">
        <v>58</v>
      </c>
      <c r="B12" s="38" t="s">
        <v>22</v>
      </c>
      <c r="C12" s="38">
        <v>11</v>
      </c>
      <c r="D12" s="38">
        <v>12</v>
      </c>
      <c r="E12" s="38">
        <v>7</v>
      </c>
      <c r="F12" s="38">
        <v>20</v>
      </c>
      <c r="G12" s="38">
        <f t="shared" si="0"/>
        <v>50</v>
      </c>
      <c r="H12" s="38">
        <v>10</v>
      </c>
      <c r="I12" s="34"/>
      <c r="J12" s="34"/>
      <c r="K12" s="34"/>
    </row>
    <row r="13" spans="1:11" ht="20" customHeight="1" x14ac:dyDescent="0.2">
      <c r="A13" s="38" t="s">
        <v>356</v>
      </c>
      <c r="B13" s="38" t="s">
        <v>59</v>
      </c>
      <c r="C13" s="1">
        <v>14</v>
      </c>
      <c r="D13" s="1">
        <v>18</v>
      </c>
      <c r="E13" s="1">
        <v>10</v>
      </c>
      <c r="F13" s="1">
        <v>33</v>
      </c>
      <c r="G13" s="38">
        <f t="shared" si="0"/>
        <v>75</v>
      </c>
      <c r="H13" s="1">
        <v>6</v>
      </c>
    </row>
    <row r="14" spans="1:11" ht="20" customHeight="1" x14ac:dyDescent="0.2">
      <c r="A14" s="38" t="s">
        <v>357</v>
      </c>
      <c r="B14" s="38" t="s">
        <v>59</v>
      </c>
      <c r="C14" s="1">
        <v>18</v>
      </c>
      <c r="D14" s="1">
        <v>23</v>
      </c>
      <c r="E14" s="1">
        <v>12</v>
      </c>
      <c r="F14" s="1">
        <v>33</v>
      </c>
      <c r="G14" s="38">
        <f t="shared" si="0"/>
        <v>86</v>
      </c>
      <c r="H14" s="1">
        <v>4</v>
      </c>
    </row>
    <row r="15" spans="1:11" ht="20" customHeight="1" x14ac:dyDescent="0.2">
      <c r="A15" s="38" t="s">
        <v>358</v>
      </c>
      <c r="B15" s="38" t="s">
        <v>20</v>
      </c>
      <c r="C15" s="1">
        <v>17</v>
      </c>
      <c r="D15" s="1">
        <v>22</v>
      </c>
      <c r="E15" s="1">
        <v>14</v>
      </c>
      <c r="F15" s="1">
        <v>35</v>
      </c>
      <c r="G15" s="38">
        <f t="shared" si="0"/>
        <v>88</v>
      </c>
      <c r="H15" s="1">
        <v>3</v>
      </c>
    </row>
    <row r="16" spans="1:11" ht="20" customHeight="1" x14ac:dyDescent="0.2">
      <c r="A16" s="38"/>
      <c r="B16" s="38"/>
      <c r="C16" s="1"/>
      <c r="D16" s="1"/>
      <c r="E16" s="1"/>
      <c r="F16" s="1"/>
      <c r="G16" s="38">
        <f t="shared" si="0"/>
        <v>0</v>
      </c>
      <c r="H16" s="1"/>
    </row>
    <row r="17" spans="7:7" ht="20" customHeight="1" x14ac:dyDescent="0.2">
      <c r="G17" s="34"/>
    </row>
    <row r="18" spans="7:7" ht="20" customHeight="1" x14ac:dyDescent="0.2">
      <c r="G18" s="34"/>
    </row>
    <row r="19" spans="7:7" ht="20" customHeight="1" x14ac:dyDescent="0.2">
      <c r="G19" s="34"/>
    </row>
    <row r="20" spans="7:7" ht="20" customHeight="1" x14ac:dyDescent="0.2">
      <c r="G20" s="34"/>
    </row>
    <row r="21" spans="7:7" ht="20" customHeight="1" x14ac:dyDescent="0.2">
      <c r="G21" s="34"/>
    </row>
    <row r="22" spans="7:7" ht="20" customHeight="1" x14ac:dyDescent="0.2">
      <c r="G22" s="34"/>
    </row>
    <row r="23" spans="7:7" ht="20" customHeight="1" x14ac:dyDescent="0.2">
      <c r="G23" s="34"/>
    </row>
    <row r="24" spans="7:7" ht="20" customHeight="1" x14ac:dyDescent="0.2">
      <c r="G24" s="34"/>
    </row>
    <row r="25" spans="7:7" ht="20" customHeight="1" x14ac:dyDescent="0.2">
      <c r="G25" s="34"/>
    </row>
    <row r="26" spans="7:7" ht="20" customHeight="1" x14ac:dyDescent="0.2">
      <c r="G26" s="34"/>
    </row>
    <row r="27" spans="7:7" ht="20" customHeight="1" x14ac:dyDescent="0.2">
      <c r="G27" s="34"/>
    </row>
    <row r="28" spans="7:7" ht="20" customHeight="1" x14ac:dyDescent="0.2">
      <c r="G28" s="34"/>
    </row>
    <row r="29" spans="7:7" ht="20" customHeight="1" x14ac:dyDescent="0.2">
      <c r="G29" s="34"/>
    </row>
    <row r="30" spans="7:7" ht="20" customHeight="1" x14ac:dyDescent="0.2">
      <c r="G30" s="34"/>
    </row>
    <row r="31" spans="7:7" x14ac:dyDescent="0.2">
      <c r="G31" s="34"/>
    </row>
  </sheetData>
  <pageMargins left="0.7" right="0.7" top="0.75" bottom="0.75" header="0.3" footer="0.3"/>
  <pageSetup paperSize="9" scale="6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04031-828C-4E93-8110-8478C5EC7817}">
  <dimension ref="A3:B9"/>
  <sheetViews>
    <sheetView workbookViewId="0">
      <selection activeCell="A3" sqref="A3:B9"/>
    </sheetView>
  </sheetViews>
  <sheetFormatPr baseColWidth="10" defaultColWidth="8.83203125" defaultRowHeight="15" x14ac:dyDescent="0.2"/>
  <cols>
    <col min="1" max="1" width="15.1640625" bestFit="1" customWidth="1"/>
  </cols>
  <sheetData>
    <row r="3" spans="1:2" x14ac:dyDescent="0.2">
      <c r="A3" s="39"/>
      <c r="B3" s="39" t="s">
        <v>18</v>
      </c>
    </row>
    <row r="4" spans="1:2" x14ac:dyDescent="0.2">
      <c r="A4" s="39" t="s">
        <v>19</v>
      </c>
      <c r="B4" s="39">
        <v>0</v>
      </c>
    </row>
    <row r="5" spans="1:2" x14ac:dyDescent="0.2">
      <c r="A5" s="39" t="s">
        <v>20</v>
      </c>
      <c r="B5" s="39">
        <v>0</v>
      </c>
    </row>
    <row r="6" spans="1:2" x14ac:dyDescent="0.2">
      <c r="A6" s="39" t="s">
        <v>21</v>
      </c>
      <c r="B6" s="39">
        <v>0</v>
      </c>
    </row>
    <row r="7" spans="1:2" x14ac:dyDescent="0.2">
      <c r="A7" s="39" t="s">
        <v>22</v>
      </c>
      <c r="B7" s="39">
        <v>0</v>
      </c>
    </row>
    <row r="8" spans="1:2" x14ac:dyDescent="0.2">
      <c r="A8" s="39" t="s">
        <v>23</v>
      </c>
      <c r="B8" s="39">
        <v>0</v>
      </c>
    </row>
    <row r="9" spans="1:2" x14ac:dyDescent="0.2">
      <c r="A9" s="39" t="s">
        <v>24</v>
      </c>
      <c r="B9" s="39"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4DE4-DE78-497C-B0A6-55CD09E05F6E}">
  <dimension ref="A3:B9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5.1640625" bestFit="1" customWidth="1"/>
  </cols>
  <sheetData>
    <row r="3" spans="1:2" x14ac:dyDescent="0.2">
      <c r="A3" s="39"/>
      <c r="B3" s="39" t="s">
        <v>18</v>
      </c>
    </row>
    <row r="4" spans="1:2" x14ac:dyDescent="0.2">
      <c r="A4" s="39" t="s">
        <v>19</v>
      </c>
      <c r="B4" s="39">
        <v>0</v>
      </c>
    </row>
    <row r="5" spans="1:2" x14ac:dyDescent="0.2">
      <c r="A5" s="39" t="s">
        <v>20</v>
      </c>
      <c r="B5" s="39">
        <v>0</v>
      </c>
    </row>
    <row r="6" spans="1:2" x14ac:dyDescent="0.2">
      <c r="A6" s="39" t="s">
        <v>21</v>
      </c>
      <c r="B6" s="39">
        <v>0</v>
      </c>
    </row>
    <row r="7" spans="1:2" x14ac:dyDescent="0.2">
      <c r="A7" s="39" t="s">
        <v>22</v>
      </c>
      <c r="B7" s="39">
        <v>0</v>
      </c>
    </row>
    <row r="8" spans="1:2" x14ac:dyDescent="0.2">
      <c r="A8" s="39" t="s">
        <v>23</v>
      </c>
      <c r="B8" s="39">
        <v>0</v>
      </c>
    </row>
    <row r="9" spans="1:2" x14ac:dyDescent="0.2">
      <c r="A9" s="39" t="s">
        <v>24</v>
      </c>
      <c r="B9" s="39"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4CC61-167E-4D1F-B52B-10F3889A4D11}">
  <dimension ref="A3:B9"/>
  <sheetViews>
    <sheetView workbookViewId="0">
      <selection activeCell="A3" sqref="A3:B9"/>
    </sheetView>
  </sheetViews>
  <sheetFormatPr baseColWidth="10" defaultColWidth="8.83203125" defaultRowHeight="15" x14ac:dyDescent="0.2"/>
  <cols>
    <col min="1" max="1" width="15.1640625" bestFit="1" customWidth="1"/>
  </cols>
  <sheetData>
    <row r="3" spans="1:2" x14ac:dyDescent="0.2">
      <c r="A3" s="39"/>
      <c r="B3" s="39" t="s">
        <v>18</v>
      </c>
    </row>
    <row r="4" spans="1:2" x14ac:dyDescent="0.2">
      <c r="A4" s="39" t="s">
        <v>19</v>
      </c>
      <c r="B4" s="39">
        <v>0</v>
      </c>
    </row>
    <row r="5" spans="1:2" x14ac:dyDescent="0.2">
      <c r="A5" s="39" t="s">
        <v>20</v>
      </c>
      <c r="B5" s="39">
        <v>0</v>
      </c>
    </row>
    <row r="6" spans="1:2" x14ac:dyDescent="0.2">
      <c r="A6" s="39" t="s">
        <v>21</v>
      </c>
      <c r="B6" s="39">
        <v>0</v>
      </c>
    </row>
    <row r="7" spans="1:2" x14ac:dyDescent="0.2">
      <c r="A7" s="39" t="s">
        <v>22</v>
      </c>
      <c r="B7" s="39">
        <v>0</v>
      </c>
    </row>
    <row r="8" spans="1:2" x14ac:dyDescent="0.2">
      <c r="A8" s="39" t="s">
        <v>23</v>
      </c>
      <c r="B8" s="39">
        <v>0</v>
      </c>
    </row>
    <row r="9" spans="1:2" x14ac:dyDescent="0.2">
      <c r="A9" s="39" t="s">
        <v>24</v>
      </c>
      <c r="B9" s="39"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7CEBA-5929-449A-A598-D079D0A3EAB0}">
  <dimension ref="A3:B9"/>
  <sheetViews>
    <sheetView workbookViewId="0">
      <selection activeCell="G5" sqref="G5"/>
    </sheetView>
  </sheetViews>
  <sheetFormatPr baseColWidth="10" defaultColWidth="8.83203125" defaultRowHeight="15" x14ac:dyDescent="0.2"/>
  <cols>
    <col min="1" max="1" width="15.1640625" bestFit="1" customWidth="1"/>
  </cols>
  <sheetData>
    <row r="3" spans="1:2" x14ac:dyDescent="0.2">
      <c r="A3" s="39"/>
      <c r="B3" s="39" t="s">
        <v>18</v>
      </c>
    </row>
    <row r="4" spans="1:2" x14ac:dyDescent="0.2">
      <c r="A4" s="39" t="s">
        <v>19</v>
      </c>
      <c r="B4" s="39">
        <v>0</v>
      </c>
    </row>
    <row r="5" spans="1:2" x14ac:dyDescent="0.2">
      <c r="A5" s="39" t="s">
        <v>20</v>
      </c>
      <c r="B5" s="39">
        <v>0</v>
      </c>
    </row>
    <row r="6" spans="1:2" x14ac:dyDescent="0.2">
      <c r="A6" s="39" t="s">
        <v>21</v>
      </c>
      <c r="B6" s="39">
        <v>0</v>
      </c>
    </row>
    <row r="7" spans="1:2" x14ac:dyDescent="0.2">
      <c r="A7" s="39" t="s">
        <v>22</v>
      </c>
      <c r="B7" s="39">
        <v>0</v>
      </c>
    </row>
    <row r="8" spans="1:2" x14ac:dyDescent="0.2">
      <c r="A8" s="39" t="s">
        <v>23</v>
      </c>
      <c r="B8" s="39">
        <v>0</v>
      </c>
    </row>
    <row r="9" spans="1:2" x14ac:dyDescent="0.2">
      <c r="A9" s="39" t="s">
        <v>24</v>
      </c>
      <c r="B9" s="39"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E7DC2-7081-4FF5-8D4A-C0314990C775}">
  <dimension ref="A3:B9"/>
  <sheetViews>
    <sheetView workbookViewId="0">
      <selection activeCell="A3" sqref="A3:B9"/>
    </sheetView>
  </sheetViews>
  <sheetFormatPr baseColWidth="10" defaultColWidth="8.83203125" defaultRowHeight="15" x14ac:dyDescent="0.2"/>
  <cols>
    <col min="1" max="1" width="15.1640625" bestFit="1" customWidth="1"/>
  </cols>
  <sheetData>
    <row r="3" spans="1:2" x14ac:dyDescent="0.2">
      <c r="A3" s="39"/>
      <c r="B3" s="39" t="s">
        <v>18</v>
      </c>
    </row>
    <row r="4" spans="1:2" x14ac:dyDescent="0.2">
      <c r="A4" s="39" t="s">
        <v>19</v>
      </c>
      <c r="B4" s="39">
        <v>0</v>
      </c>
    </row>
    <row r="5" spans="1:2" x14ac:dyDescent="0.2">
      <c r="A5" s="39" t="s">
        <v>20</v>
      </c>
      <c r="B5" s="39">
        <v>0</v>
      </c>
    </row>
    <row r="6" spans="1:2" x14ac:dyDescent="0.2">
      <c r="A6" s="39" t="s">
        <v>21</v>
      </c>
      <c r="B6" s="39">
        <v>0</v>
      </c>
    </row>
    <row r="7" spans="1:2" x14ac:dyDescent="0.2">
      <c r="A7" s="39" t="s">
        <v>22</v>
      </c>
      <c r="B7" s="39">
        <v>0</v>
      </c>
    </row>
    <row r="8" spans="1:2" x14ac:dyDescent="0.2">
      <c r="A8" s="39" t="s">
        <v>23</v>
      </c>
      <c r="B8" s="39">
        <v>0</v>
      </c>
    </row>
    <row r="9" spans="1:2" x14ac:dyDescent="0.2">
      <c r="A9" s="39" t="s">
        <v>24</v>
      </c>
      <c r="B9" s="39"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1FF2-EB44-40A4-A2ED-B3616181AAD5}">
  <dimension ref="A3:B9"/>
  <sheetViews>
    <sheetView workbookViewId="0">
      <selection activeCell="B8" sqref="B8"/>
    </sheetView>
  </sheetViews>
  <sheetFormatPr baseColWidth="10" defaultColWidth="8.83203125" defaultRowHeight="15" x14ac:dyDescent="0.2"/>
  <cols>
    <col min="1" max="1" width="15.1640625" bestFit="1" customWidth="1"/>
  </cols>
  <sheetData>
    <row r="3" spans="1:2" x14ac:dyDescent="0.2">
      <c r="A3" s="39"/>
      <c r="B3" s="39" t="s">
        <v>18</v>
      </c>
    </row>
    <row r="4" spans="1:2" x14ac:dyDescent="0.2">
      <c r="A4" s="39" t="s">
        <v>19</v>
      </c>
      <c r="B4" s="39">
        <v>0</v>
      </c>
    </row>
    <row r="5" spans="1:2" x14ac:dyDescent="0.2">
      <c r="A5" s="39" t="s">
        <v>20</v>
      </c>
      <c r="B5" s="39">
        <v>0</v>
      </c>
    </row>
    <row r="6" spans="1:2" x14ac:dyDescent="0.2">
      <c r="A6" s="39" t="s">
        <v>21</v>
      </c>
      <c r="B6" s="39">
        <v>0</v>
      </c>
    </row>
    <row r="7" spans="1:2" x14ac:dyDescent="0.2">
      <c r="A7" s="39" t="s">
        <v>22</v>
      </c>
      <c r="B7" s="39">
        <v>0</v>
      </c>
    </row>
    <row r="8" spans="1:2" x14ac:dyDescent="0.2">
      <c r="A8" s="39" t="s">
        <v>23</v>
      </c>
      <c r="B8" s="39">
        <v>3</v>
      </c>
    </row>
    <row r="9" spans="1:2" x14ac:dyDescent="0.2">
      <c r="A9" s="39" t="s">
        <v>24</v>
      </c>
      <c r="B9" s="39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371D-A17B-4CBC-B4DC-C72719CCCFF5}">
  <dimension ref="A3:B9"/>
  <sheetViews>
    <sheetView workbookViewId="0">
      <selection activeCell="B7" sqref="B7"/>
    </sheetView>
  </sheetViews>
  <sheetFormatPr baseColWidth="10" defaultColWidth="8.83203125" defaultRowHeight="15" x14ac:dyDescent="0.2"/>
  <cols>
    <col min="1" max="1" width="15.1640625" bestFit="1" customWidth="1"/>
  </cols>
  <sheetData>
    <row r="3" spans="1:2" x14ac:dyDescent="0.2">
      <c r="A3" s="39"/>
      <c r="B3" s="39" t="s">
        <v>18</v>
      </c>
    </row>
    <row r="4" spans="1:2" x14ac:dyDescent="0.2">
      <c r="A4" s="39" t="s">
        <v>19</v>
      </c>
      <c r="B4" s="39">
        <v>0</v>
      </c>
    </row>
    <row r="5" spans="1:2" x14ac:dyDescent="0.2">
      <c r="A5" s="39" t="s">
        <v>20</v>
      </c>
      <c r="B5" s="39">
        <v>0</v>
      </c>
    </row>
    <row r="6" spans="1:2" x14ac:dyDescent="0.2">
      <c r="A6" s="39" t="s">
        <v>21</v>
      </c>
      <c r="B6" s="39">
        <v>3</v>
      </c>
    </row>
    <row r="7" spans="1:2" x14ac:dyDescent="0.2">
      <c r="A7" s="39" t="s">
        <v>22</v>
      </c>
      <c r="B7" s="39">
        <v>0</v>
      </c>
    </row>
    <row r="8" spans="1:2" x14ac:dyDescent="0.2">
      <c r="A8" s="39" t="s">
        <v>23</v>
      </c>
      <c r="B8" s="39">
        <v>0</v>
      </c>
    </row>
    <row r="9" spans="1:2" x14ac:dyDescent="0.2">
      <c r="A9" s="39" t="s">
        <v>24</v>
      </c>
      <c r="B9" s="39"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1D7CC-61B8-400C-A2CA-775D46EA54E7}">
  <dimension ref="A3:B9"/>
  <sheetViews>
    <sheetView workbookViewId="0">
      <selection activeCell="A3" sqref="A3:B9"/>
    </sheetView>
  </sheetViews>
  <sheetFormatPr baseColWidth="10" defaultColWidth="8.83203125" defaultRowHeight="15" x14ac:dyDescent="0.2"/>
  <cols>
    <col min="1" max="1" width="15.1640625" bestFit="1" customWidth="1"/>
  </cols>
  <sheetData>
    <row r="3" spans="1:2" x14ac:dyDescent="0.2">
      <c r="A3" s="39"/>
      <c r="B3" s="39" t="s">
        <v>18</v>
      </c>
    </row>
    <row r="4" spans="1:2" x14ac:dyDescent="0.2">
      <c r="A4" s="39" t="s">
        <v>19</v>
      </c>
      <c r="B4" s="39">
        <v>0</v>
      </c>
    </row>
    <row r="5" spans="1:2" x14ac:dyDescent="0.2">
      <c r="A5" s="39" t="s">
        <v>20</v>
      </c>
      <c r="B5" s="39">
        <v>0</v>
      </c>
    </row>
    <row r="6" spans="1:2" x14ac:dyDescent="0.2">
      <c r="A6" s="39" t="s">
        <v>21</v>
      </c>
      <c r="B6" s="39">
        <v>0</v>
      </c>
    </row>
    <row r="7" spans="1:2" x14ac:dyDescent="0.2">
      <c r="A7" s="39" t="s">
        <v>22</v>
      </c>
      <c r="B7" s="39">
        <v>0</v>
      </c>
    </row>
    <row r="8" spans="1:2" x14ac:dyDescent="0.2">
      <c r="A8" s="39" t="s">
        <v>23</v>
      </c>
      <c r="B8" s="39">
        <v>0</v>
      </c>
    </row>
    <row r="9" spans="1:2" x14ac:dyDescent="0.2">
      <c r="A9" s="39" t="s">
        <v>24</v>
      </c>
      <c r="B9" s="39"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18BB0-B323-6440-A7C5-649C5353830C}">
  <dimension ref="A1:F17"/>
  <sheetViews>
    <sheetView workbookViewId="0">
      <selection activeCell="A17" sqref="A17"/>
    </sheetView>
  </sheetViews>
  <sheetFormatPr baseColWidth="10" defaultColWidth="11.5" defaultRowHeight="15" x14ac:dyDescent="0.2"/>
  <sheetData>
    <row r="1" spans="1:6" x14ac:dyDescent="0.2">
      <c r="A1" t="s">
        <v>286</v>
      </c>
      <c r="B1">
        <v>16</v>
      </c>
      <c r="C1">
        <v>18</v>
      </c>
      <c r="D1">
        <v>21</v>
      </c>
      <c r="E1">
        <v>28</v>
      </c>
      <c r="F1" t="s">
        <v>11</v>
      </c>
    </row>
    <row r="2" spans="1:6" x14ac:dyDescent="0.2">
      <c r="A2" t="s">
        <v>206</v>
      </c>
      <c r="B2">
        <v>122</v>
      </c>
      <c r="C2">
        <v>130</v>
      </c>
      <c r="D2">
        <v>140</v>
      </c>
      <c r="E2">
        <v>122</v>
      </c>
      <c r="F2">
        <f>SUM(B2:E2)</f>
        <v>514</v>
      </c>
    </row>
    <row r="3" spans="1:6" x14ac:dyDescent="0.2">
      <c r="A3" t="s">
        <v>197</v>
      </c>
      <c r="B3">
        <v>116</v>
      </c>
      <c r="C3">
        <v>132</v>
      </c>
      <c r="E3">
        <v>131</v>
      </c>
      <c r="F3">
        <f t="shared" ref="F3:F7" si="0">SUM(B3:E3)</f>
        <v>379</v>
      </c>
    </row>
    <row r="4" spans="1:6" x14ac:dyDescent="0.2">
      <c r="A4" t="s">
        <v>199</v>
      </c>
      <c r="B4">
        <v>106</v>
      </c>
      <c r="D4">
        <v>123</v>
      </c>
      <c r="F4">
        <f t="shared" si="0"/>
        <v>229</v>
      </c>
    </row>
    <row r="5" spans="1:6" x14ac:dyDescent="0.2">
      <c r="A5" t="s">
        <v>208</v>
      </c>
      <c r="B5">
        <v>135</v>
      </c>
      <c r="C5">
        <v>142</v>
      </c>
      <c r="D5">
        <v>132</v>
      </c>
      <c r="E5">
        <v>131</v>
      </c>
      <c r="F5">
        <f t="shared" si="0"/>
        <v>540</v>
      </c>
    </row>
    <row r="6" spans="1:6" x14ac:dyDescent="0.2">
      <c r="A6" t="s">
        <v>194</v>
      </c>
      <c r="B6">
        <v>141</v>
      </c>
      <c r="C6">
        <v>119</v>
      </c>
      <c r="E6">
        <v>133</v>
      </c>
      <c r="F6">
        <f t="shared" si="0"/>
        <v>393</v>
      </c>
    </row>
    <row r="7" spans="1:6" x14ac:dyDescent="0.2">
      <c r="A7" t="s">
        <v>202</v>
      </c>
      <c r="B7">
        <v>127</v>
      </c>
      <c r="C7">
        <v>129</v>
      </c>
      <c r="D7">
        <v>131</v>
      </c>
      <c r="E7">
        <v>114</v>
      </c>
      <c r="F7">
        <f t="shared" si="0"/>
        <v>501</v>
      </c>
    </row>
    <row r="11" spans="1:6" x14ac:dyDescent="0.2">
      <c r="A11" t="s">
        <v>287</v>
      </c>
      <c r="B11">
        <v>16</v>
      </c>
      <c r="C11">
        <v>18</v>
      </c>
      <c r="D11">
        <v>21</v>
      </c>
      <c r="E11">
        <v>28</v>
      </c>
      <c r="F11" t="s">
        <v>11</v>
      </c>
    </row>
    <row r="12" spans="1:6" x14ac:dyDescent="0.2">
      <c r="A12" t="s">
        <v>206</v>
      </c>
      <c r="B12">
        <v>97</v>
      </c>
      <c r="C12">
        <v>115</v>
      </c>
      <c r="D12">
        <v>132</v>
      </c>
      <c r="E12">
        <v>118</v>
      </c>
      <c r="F12">
        <f>SUM(B12:E12)</f>
        <v>462</v>
      </c>
    </row>
    <row r="13" spans="1:6" x14ac:dyDescent="0.2">
      <c r="A13" t="s">
        <v>197</v>
      </c>
      <c r="B13">
        <v>79</v>
      </c>
      <c r="C13">
        <v>88</v>
      </c>
      <c r="E13">
        <v>115</v>
      </c>
      <c r="F13">
        <f t="shared" ref="F13:F17" si="1">SUM(B13:E13)</f>
        <v>282</v>
      </c>
    </row>
    <row r="14" spans="1:6" x14ac:dyDescent="0.2">
      <c r="A14" t="s">
        <v>199</v>
      </c>
      <c r="B14">
        <v>104</v>
      </c>
      <c r="D14">
        <v>124</v>
      </c>
      <c r="F14">
        <f t="shared" si="1"/>
        <v>228</v>
      </c>
    </row>
    <row r="15" spans="1:6" x14ac:dyDescent="0.2">
      <c r="A15" t="s">
        <v>208</v>
      </c>
      <c r="B15">
        <v>108</v>
      </c>
      <c r="C15">
        <v>102</v>
      </c>
      <c r="D15">
        <v>143</v>
      </c>
      <c r="E15">
        <v>131</v>
      </c>
      <c r="F15">
        <f t="shared" si="1"/>
        <v>484</v>
      </c>
    </row>
    <row r="16" spans="1:6" x14ac:dyDescent="0.2">
      <c r="A16" t="s">
        <v>194</v>
      </c>
      <c r="B16">
        <v>95</v>
      </c>
      <c r="E16">
        <v>125</v>
      </c>
      <c r="F16">
        <f t="shared" si="1"/>
        <v>220</v>
      </c>
    </row>
    <row r="17" spans="1:6" x14ac:dyDescent="0.2">
      <c r="A17" t="s">
        <v>202</v>
      </c>
      <c r="B17">
        <v>122</v>
      </c>
      <c r="C17">
        <v>79</v>
      </c>
      <c r="D17">
        <v>135</v>
      </c>
      <c r="E17">
        <v>122</v>
      </c>
      <c r="F17">
        <f t="shared" si="1"/>
        <v>458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45F38-7EC5-4941-BB79-84B34E8A9E0C}">
  <dimension ref="A1"/>
  <sheetViews>
    <sheetView topLeftCell="E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D35CF-8DA9-4F06-B7C3-2337D1E927C1}">
  <sheetPr>
    <pageSetUpPr fitToPage="1"/>
  </sheetPr>
  <dimension ref="A2:Q19"/>
  <sheetViews>
    <sheetView workbookViewId="0">
      <selection activeCell="K16" sqref="K16"/>
    </sheetView>
  </sheetViews>
  <sheetFormatPr baseColWidth="10" defaultColWidth="8.83203125" defaultRowHeight="15" x14ac:dyDescent="0.2"/>
  <cols>
    <col min="1" max="1" width="25.5" bestFit="1" customWidth="1"/>
    <col min="2" max="2" width="23.83203125" bestFit="1" customWidth="1"/>
    <col min="3" max="3" width="12.5" customWidth="1"/>
    <col min="4" max="4" width="20.33203125" bestFit="1" customWidth="1"/>
    <col min="5" max="6" width="17.83203125" customWidth="1"/>
    <col min="7" max="7" width="12.83203125" customWidth="1"/>
    <col min="9" max="9" width="15.1640625" bestFit="1" customWidth="1"/>
    <col min="16" max="16" width="13.83203125" bestFit="1" customWidth="1"/>
  </cols>
  <sheetData>
    <row r="2" spans="1:17" ht="20" x14ac:dyDescent="0.2">
      <c r="A2" s="3" t="s">
        <v>50</v>
      </c>
      <c r="B2" s="81"/>
      <c r="C2" s="34"/>
      <c r="D2" s="34"/>
      <c r="E2" s="34"/>
      <c r="F2" s="34"/>
      <c r="G2" s="34"/>
    </row>
    <row r="3" spans="1:17" x14ac:dyDescent="0.2">
      <c r="A3" s="34"/>
      <c r="B3" s="34"/>
      <c r="C3" s="34"/>
      <c r="D3" s="34"/>
      <c r="E3" s="34"/>
      <c r="F3" s="34"/>
      <c r="G3" s="34"/>
    </row>
    <row r="4" spans="1:17" ht="34" x14ac:dyDescent="0.2">
      <c r="A4" s="70" t="s">
        <v>4</v>
      </c>
      <c r="B4" s="70" t="s">
        <v>5</v>
      </c>
      <c r="C4" s="70" t="s">
        <v>103</v>
      </c>
      <c r="D4" s="70" t="s">
        <v>104</v>
      </c>
      <c r="E4" s="70" t="s">
        <v>175</v>
      </c>
      <c r="F4" s="70" t="s">
        <v>105</v>
      </c>
      <c r="G4" s="70" t="s">
        <v>34</v>
      </c>
      <c r="I4" s="39"/>
      <c r="J4" s="39" t="s">
        <v>18</v>
      </c>
      <c r="P4" s="33"/>
      <c r="Q4" s="33"/>
    </row>
    <row r="5" spans="1:17" ht="20" customHeight="1" x14ac:dyDescent="0.2">
      <c r="A5" s="44" t="s">
        <v>325</v>
      </c>
      <c r="B5" s="1" t="s">
        <v>208</v>
      </c>
      <c r="C5" s="1">
        <v>12</v>
      </c>
      <c r="D5" s="1">
        <v>14</v>
      </c>
      <c r="E5" s="1">
        <v>14</v>
      </c>
      <c r="F5" s="1">
        <v>28</v>
      </c>
      <c r="G5" s="1">
        <f>SUM(C5:F5)</f>
        <v>68</v>
      </c>
      <c r="I5" s="39" t="s">
        <v>19</v>
      </c>
      <c r="J5" s="39">
        <v>4</v>
      </c>
      <c r="P5" s="33"/>
      <c r="Q5" s="33"/>
    </row>
    <row r="6" spans="1:17" ht="20" customHeight="1" x14ac:dyDescent="0.2">
      <c r="A6" s="5" t="s">
        <v>326</v>
      </c>
      <c r="B6" s="1" t="s">
        <v>197</v>
      </c>
      <c r="C6" s="1">
        <v>12</v>
      </c>
      <c r="D6" s="1">
        <v>12</v>
      </c>
      <c r="E6" s="1">
        <v>13</v>
      </c>
      <c r="F6" s="1">
        <v>25</v>
      </c>
      <c r="G6" s="1">
        <f t="shared" ref="G6:G19" si="0">SUM(C6:F6)</f>
        <v>62</v>
      </c>
      <c r="I6" s="39" t="s">
        <v>20</v>
      </c>
      <c r="J6" s="39">
        <v>1</v>
      </c>
      <c r="P6" s="33"/>
      <c r="Q6" s="33"/>
    </row>
    <row r="7" spans="1:17" ht="20" customHeight="1" x14ac:dyDescent="0.2">
      <c r="A7" s="5" t="s">
        <v>327</v>
      </c>
      <c r="B7" s="1" t="s">
        <v>194</v>
      </c>
      <c r="C7" s="1">
        <v>14</v>
      </c>
      <c r="D7" s="1">
        <v>12</v>
      </c>
      <c r="E7" s="1">
        <v>12</v>
      </c>
      <c r="F7" s="1">
        <v>28</v>
      </c>
      <c r="G7" s="1">
        <f t="shared" si="0"/>
        <v>66</v>
      </c>
      <c r="H7" s="45"/>
      <c r="I7" s="39" t="s">
        <v>21</v>
      </c>
      <c r="J7" s="39">
        <v>3</v>
      </c>
      <c r="P7" s="33"/>
      <c r="Q7" s="33"/>
    </row>
    <row r="8" spans="1:17" ht="20" customHeight="1" x14ac:dyDescent="0.2">
      <c r="A8" s="5" t="s">
        <v>328</v>
      </c>
      <c r="B8" s="1" t="s">
        <v>206</v>
      </c>
      <c r="C8" s="1">
        <v>14</v>
      </c>
      <c r="D8" s="1">
        <v>14</v>
      </c>
      <c r="E8" s="1">
        <v>14</v>
      </c>
      <c r="F8" s="1">
        <v>30</v>
      </c>
      <c r="G8" s="1">
        <f t="shared" si="0"/>
        <v>72</v>
      </c>
      <c r="H8" s="86">
        <v>3</v>
      </c>
      <c r="I8" s="39" t="s">
        <v>22</v>
      </c>
      <c r="J8" s="39">
        <v>5</v>
      </c>
      <c r="P8" s="33"/>
      <c r="Q8" s="33"/>
    </row>
    <row r="9" spans="1:17" ht="20" customHeight="1" x14ac:dyDescent="0.2">
      <c r="A9" s="5" t="s">
        <v>264</v>
      </c>
      <c r="B9" s="1" t="s">
        <v>206</v>
      </c>
      <c r="C9" s="1">
        <v>12</v>
      </c>
      <c r="D9" s="1">
        <v>12</v>
      </c>
      <c r="E9" s="1">
        <v>12</v>
      </c>
      <c r="F9" s="1">
        <v>25</v>
      </c>
      <c r="G9" s="1">
        <f t="shared" si="0"/>
        <v>61</v>
      </c>
      <c r="I9" s="39" t="s">
        <v>23</v>
      </c>
      <c r="J9" s="39">
        <v>2</v>
      </c>
      <c r="P9" s="33"/>
      <c r="Q9" s="33"/>
    </row>
    <row r="10" spans="1:17" ht="20" customHeight="1" x14ac:dyDescent="0.2">
      <c r="A10" s="5" t="s">
        <v>329</v>
      </c>
      <c r="B10" s="1" t="s">
        <v>199</v>
      </c>
      <c r="C10" s="1">
        <v>12</v>
      </c>
      <c r="D10" s="1">
        <v>12</v>
      </c>
      <c r="E10" s="1">
        <v>12</v>
      </c>
      <c r="F10" s="1">
        <v>25</v>
      </c>
      <c r="G10" s="1">
        <f t="shared" si="0"/>
        <v>61</v>
      </c>
      <c r="H10" s="45"/>
      <c r="I10" s="39" t="s">
        <v>24</v>
      </c>
      <c r="J10" s="39">
        <v>6</v>
      </c>
      <c r="P10" s="33"/>
      <c r="Q10" s="33"/>
    </row>
    <row r="11" spans="1:17" ht="20" customHeight="1" x14ac:dyDescent="0.2">
      <c r="A11" s="5" t="s">
        <v>330</v>
      </c>
      <c r="B11" s="1" t="s">
        <v>199</v>
      </c>
      <c r="C11" s="1">
        <v>15</v>
      </c>
      <c r="D11" s="1">
        <v>13</v>
      </c>
      <c r="E11" s="1">
        <v>15</v>
      </c>
      <c r="F11" s="1">
        <v>28</v>
      </c>
      <c r="G11" s="1">
        <f t="shared" si="0"/>
        <v>71</v>
      </c>
      <c r="H11" s="45" t="s">
        <v>335</v>
      </c>
    </row>
    <row r="12" spans="1:17" ht="20" customHeight="1" x14ac:dyDescent="0.2">
      <c r="A12" s="5" t="s">
        <v>223</v>
      </c>
      <c r="B12" s="1" t="s">
        <v>199</v>
      </c>
      <c r="C12" s="1">
        <v>13</v>
      </c>
      <c r="D12" s="1">
        <v>12</v>
      </c>
      <c r="E12" s="1">
        <v>14</v>
      </c>
      <c r="F12" s="1">
        <v>25</v>
      </c>
      <c r="G12" s="1">
        <f t="shared" si="0"/>
        <v>64</v>
      </c>
    </row>
    <row r="13" spans="1:17" ht="20" customHeight="1" x14ac:dyDescent="0.2">
      <c r="A13" s="5" t="s">
        <v>331</v>
      </c>
      <c r="B13" s="1" t="s">
        <v>197</v>
      </c>
      <c r="C13" s="1">
        <v>12</v>
      </c>
      <c r="D13" s="1">
        <v>12</v>
      </c>
      <c r="E13" s="1">
        <v>12</v>
      </c>
      <c r="F13" s="1">
        <v>25</v>
      </c>
      <c r="G13" s="1">
        <f t="shared" si="0"/>
        <v>61</v>
      </c>
    </row>
    <row r="14" spans="1:17" ht="20" customHeight="1" x14ac:dyDescent="0.2">
      <c r="A14" s="1" t="s">
        <v>279</v>
      </c>
      <c r="B14" s="1" t="s">
        <v>202</v>
      </c>
      <c r="C14" s="1">
        <v>16</v>
      </c>
      <c r="D14" s="1">
        <v>16</v>
      </c>
      <c r="E14" s="1">
        <v>15</v>
      </c>
      <c r="F14" s="1">
        <v>35</v>
      </c>
      <c r="G14" s="1">
        <f t="shared" si="0"/>
        <v>82</v>
      </c>
      <c r="H14" s="86">
        <v>1</v>
      </c>
    </row>
    <row r="15" spans="1:17" ht="20" customHeight="1" x14ac:dyDescent="0.2">
      <c r="A15" s="1" t="s">
        <v>332</v>
      </c>
      <c r="B15" s="1" t="s">
        <v>208</v>
      </c>
      <c r="C15" s="1">
        <v>14</v>
      </c>
      <c r="D15" s="1">
        <v>14</v>
      </c>
      <c r="E15" s="1">
        <v>15</v>
      </c>
      <c r="F15" s="1">
        <v>35</v>
      </c>
      <c r="G15" s="1">
        <f t="shared" si="0"/>
        <v>78</v>
      </c>
      <c r="H15" s="86">
        <v>2</v>
      </c>
    </row>
    <row r="16" spans="1:17" ht="20" customHeight="1" x14ac:dyDescent="0.2">
      <c r="A16" s="1" t="s">
        <v>333</v>
      </c>
      <c r="B16" s="1" t="s">
        <v>202</v>
      </c>
      <c r="C16" s="1">
        <v>13</v>
      </c>
      <c r="D16" s="1">
        <v>14</v>
      </c>
      <c r="E16" s="1">
        <v>15</v>
      </c>
      <c r="F16" s="1">
        <v>28</v>
      </c>
      <c r="G16" s="1">
        <f t="shared" si="0"/>
        <v>70</v>
      </c>
      <c r="H16" s="86">
        <v>6</v>
      </c>
    </row>
    <row r="17" spans="1:8" ht="20" customHeight="1" x14ac:dyDescent="0.2">
      <c r="A17" s="1" t="s">
        <v>334</v>
      </c>
      <c r="B17" s="1" t="s">
        <v>208</v>
      </c>
      <c r="C17" s="1">
        <v>14</v>
      </c>
      <c r="D17" s="1">
        <v>14</v>
      </c>
      <c r="E17" s="1">
        <v>15</v>
      </c>
      <c r="F17" s="1">
        <v>28</v>
      </c>
      <c r="G17" s="1">
        <f t="shared" si="0"/>
        <v>71</v>
      </c>
      <c r="H17" t="s">
        <v>335</v>
      </c>
    </row>
    <row r="18" spans="1:8" ht="20" customHeight="1" x14ac:dyDescent="0.2">
      <c r="A18" s="1" t="s">
        <v>218</v>
      </c>
      <c r="B18" s="1" t="s">
        <v>206</v>
      </c>
      <c r="C18" s="1">
        <v>10</v>
      </c>
      <c r="D18" s="1">
        <v>10</v>
      </c>
      <c r="E18" s="1">
        <v>0</v>
      </c>
      <c r="F18" s="1">
        <v>20</v>
      </c>
      <c r="G18" s="1">
        <f t="shared" si="0"/>
        <v>40</v>
      </c>
    </row>
    <row r="19" spans="1:8" ht="20" customHeight="1" x14ac:dyDescent="0.2">
      <c r="A19" s="1" t="s">
        <v>262</v>
      </c>
      <c r="B19" s="1" t="s">
        <v>202</v>
      </c>
      <c r="C19" s="1">
        <v>12</v>
      </c>
      <c r="D19" s="1">
        <v>12</v>
      </c>
      <c r="E19" s="1">
        <v>12</v>
      </c>
      <c r="F19" s="1">
        <v>25</v>
      </c>
      <c r="G19" s="1">
        <f t="shared" si="0"/>
        <v>61</v>
      </c>
    </row>
  </sheetData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87330-23CE-44E2-817A-AC355959C3B6}">
  <sheetPr>
    <pageSetUpPr fitToPage="1"/>
  </sheetPr>
  <dimension ref="A2:M13"/>
  <sheetViews>
    <sheetView workbookViewId="0">
      <selection activeCell="L9" sqref="L9"/>
    </sheetView>
  </sheetViews>
  <sheetFormatPr baseColWidth="10" defaultColWidth="8.83203125" defaultRowHeight="15" x14ac:dyDescent="0.2"/>
  <cols>
    <col min="1" max="1" width="26.1640625" customWidth="1"/>
    <col min="2" max="2" width="17.5" customWidth="1"/>
    <col min="3" max="3" width="16.5" customWidth="1"/>
    <col min="4" max="4" width="11.33203125" customWidth="1"/>
    <col min="5" max="5" width="14.1640625" customWidth="1"/>
    <col min="6" max="6" width="19.33203125" customWidth="1"/>
    <col min="7" max="7" width="12.1640625" customWidth="1"/>
    <col min="9" max="9" width="12.83203125" customWidth="1"/>
    <col min="11" max="11" width="16.83203125" bestFit="1" customWidth="1"/>
  </cols>
  <sheetData>
    <row r="2" spans="1:13" ht="16" x14ac:dyDescent="0.2">
      <c r="A2" s="3" t="s">
        <v>46</v>
      </c>
    </row>
    <row r="4" spans="1:13" ht="16" x14ac:dyDescent="0.2">
      <c r="A4" s="80" t="s">
        <v>145</v>
      </c>
      <c r="B4" s="80" t="s">
        <v>154</v>
      </c>
      <c r="C4" s="36"/>
      <c r="D4" s="36"/>
      <c r="E4" s="36"/>
      <c r="F4" s="36"/>
      <c r="G4" s="36"/>
      <c r="H4" s="36"/>
      <c r="I4" s="36"/>
      <c r="J4" s="34"/>
      <c r="K4" s="39"/>
      <c r="L4" s="39" t="s">
        <v>18</v>
      </c>
      <c r="M4" s="34"/>
    </row>
    <row r="5" spans="1:13" ht="20" customHeight="1" x14ac:dyDescent="0.2">
      <c r="A5" s="80" t="s">
        <v>350</v>
      </c>
      <c r="B5" s="80" t="s">
        <v>194</v>
      </c>
      <c r="C5" s="34" t="s">
        <v>265</v>
      </c>
      <c r="D5" s="34"/>
      <c r="E5" s="34"/>
      <c r="F5" s="34"/>
      <c r="G5" s="34"/>
      <c r="H5" s="34"/>
      <c r="I5" s="34"/>
      <c r="J5" s="34"/>
      <c r="K5" s="39" t="s">
        <v>19</v>
      </c>
      <c r="L5" s="39">
        <v>0</v>
      </c>
      <c r="M5" s="34"/>
    </row>
    <row r="6" spans="1:13" ht="20" customHeight="1" x14ac:dyDescent="0.2">
      <c r="A6" s="38" t="s">
        <v>224</v>
      </c>
      <c r="B6" s="38" t="s">
        <v>202</v>
      </c>
      <c r="C6" s="34" t="s">
        <v>267</v>
      </c>
      <c r="D6" s="34"/>
      <c r="E6" s="34"/>
      <c r="F6" s="34"/>
      <c r="G6" s="34"/>
      <c r="H6" s="34"/>
      <c r="I6" s="34"/>
      <c r="J6" s="34"/>
      <c r="K6" s="39" t="s">
        <v>20</v>
      </c>
      <c r="L6" s="39">
        <v>0</v>
      </c>
      <c r="M6" s="34"/>
    </row>
    <row r="7" spans="1:13" ht="20" customHeight="1" x14ac:dyDescent="0.2">
      <c r="A7" s="38" t="s">
        <v>351</v>
      </c>
      <c r="B7" s="38" t="s">
        <v>208</v>
      </c>
      <c r="C7" s="34" t="s">
        <v>352</v>
      </c>
      <c r="D7" s="34"/>
      <c r="E7" s="34"/>
      <c r="F7" s="34"/>
      <c r="G7" s="34"/>
      <c r="H7" s="34"/>
      <c r="I7" s="34"/>
      <c r="J7" s="34"/>
      <c r="K7" s="39" t="s">
        <v>21</v>
      </c>
      <c r="L7" s="39">
        <v>0</v>
      </c>
      <c r="M7" s="34"/>
    </row>
    <row r="8" spans="1:13" ht="20" customHeight="1" x14ac:dyDescent="0.2">
      <c r="A8" s="38"/>
      <c r="B8" s="38"/>
      <c r="C8" s="34"/>
      <c r="D8" s="34"/>
      <c r="E8" s="34"/>
      <c r="F8" s="34"/>
      <c r="G8" s="34"/>
      <c r="H8" s="34"/>
      <c r="I8" s="34"/>
      <c r="J8" s="34"/>
      <c r="K8" s="39" t="s">
        <v>22</v>
      </c>
      <c r="L8" s="39">
        <v>4</v>
      </c>
      <c r="M8" s="34"/>
    </row>
    <row r="9" spans="1:13" ht="20" customHeight="1" x14ac:dyDescent="0.2">
      <c r="A9" s="38"/>
      <c r="B9" s="38"/>
      <c r="C9" s="34"/>
      <c r="D9" s="34"/>
      <c r="E9" s="34"/>
      <c r="F9" s="34"/>
      <c r="G9" s="34"/>
      <c r="H9" s="34"/>
      <c r="I9" s="34"/>
      <c r="J9" s="34"/>
      <c r="K9" s="39" t="s">
        <v>23</v>
      </c>
      <c r="L9" s="39">
        <v>6</v>
      </c>
      <c r="M9" s="34"/>
    </row>
    <row r="10" spans="1:13" ht="20" customHeight="1" x14ac:dyDescent="0.2">
      <c r="A10" s="38"/>
      <c r="B10" s="38"/>
      <c r="C10" s="34"/>
      <c r="D10" s="34"/>
      <c r="E10" s="34"/>
      <c r="F10" s="34"/>
      <c r="G10" s="34"/>
      <c r="H10" s="34"/>
      <c r="I10" s="34"/>
      <c r="J10" s="34"/>
      <c r="K10" s="39" t="s">
        <v>24</v>
      </c>
      <c r="L10" s="39">
        <v>5</v>
      </c>
      <c r="M10" s="34"/>
    </row>
    <row r="11" spans="1:13" ht="20" customHeight="1" x14ac:dyDescent="0.2">
      <c r="A11" s="1"/>
      <c r="B11" s="1"/>
      <c r="H11" s="34"/>
      <c r="L11" s="57"/>
    </row>
    <row r="12" spans="1:13" ht="20" customHeight="1" x14ac:dyDescent="0.2">
      <c r="H12" s="34"/>
    </row>
    <row r="13" spans="1:13" ht="20" customHeight="1" x14ac:dyDescent="0.2">
      <c r="H13" s="34"/>
    </row>
  </sheetData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22811-5B49-41F3-8A5F-EBBB246013A5}">
  <dimension ref="A3:K21"/>
  <sheetViews>
    <sheetView workbookViewId="0">
      <selection activeCell="M28" sqref="M28"/>
    </sheetView>
  </sheetViews>
  <sheetFormatPr baseColWidth="10" defaultColWidth="8.83203125" defaultRowHeight="15" x14ac:dyDescent="0.2"/>
  <cols>
    <col min="1" max="1" width="20.1640625" bestFit="1" customWidth="1"/>
    <col min="2" max="2" width="21.5" customWidth="1"/>
    <col min="3" max="3" width="15.33203125" customWidth="1"/>
    <col min="4" max="4" width="14.83203125" customWidth="1"/>
    <col min="5" max="5" width="13.1640625" customWidth="1"/>
    <col min="6" max="6" width="12.33203125" customWidth="1"/>
    <col min="10" max="10" width="15.1640625" bestFit="1" customWidth="1"/>
  </cols>
  <sheetData>
    <row r="3" spans="1:11" ht="16" x14ac:dyDescent="0.2">
      <c r="A3" s="3" t="s">
        <v>60</v>
      </c>
    </row>
    <row r="5" spans="1:11" ht="34" x14ac:dyDescent="0.2">
      <c r="A5" s="79" t="s">
        <v>4</v>
      </c>
      <c r="B5" s="79" t="s">
        <v>5</v>
      </c>
      <c r="C5" s="69" t="s">
        <v>94</v>
      </c>
      <c r="D5" s="69" t="s">
        <v>93</v>
      </c>
      <c r="E5" s="69" t="s">
        <v>95</v>
      </c>
      <c r="F5" s="69" t="s">
        <v>96</v>
      </c>
      <c r="G5" s="69" t="s">
        <v>97</v>
      </c>
      <c r="H5" s="69" t="s">
        <v>98</v>
      </c>
      <c r="I5" s="34"/>
      <c r="J5" s="39"/>
      <c r="K5" s="39" t="s">
        <v>18</v>
      </c>
    </row>
    <row r="6" spans="1:11" x14ac:dyDescent="0.2">
      <c r="A6" s="38" t="s">
        <v>203</v>
      </c>
      <c r="B6" s="38" t="s">
        <v>194</v>
      </c>
      <c r="C6" s="38">
        <v>17</v>
      </c>
      <c r="D6" s="38">
        <v>15</v>
      </c>
      <c r="E6" s="38">
        <v>7</v>
      </c>
      <c r="F6" s="38">
        <v>37</v>
      </c>
      <c r="G6" s="38">
        <f>SUM(C6:F6)</f>
        <v>76</v>
      </c>
      <c r="H6" s="38">
        <v>2</v>
      </c>
      <c r="I6" s="34"/>
      <c r="J6" s="39" t="s">
        <v>19</v>
      </c>
      <c r="K6" s="39">
        <v>0</v>
      </c>
    </row>
    <row r="7" spans="1:11" x14ac:dyDescent="0.2">
      <c r="A7" s="38" t="s">
        <v>232</v>
      </c>
      <c r="B7" s="38" t="s">
        <v>208</v>
      </c>
      <c r="C7" s="38">
        <v>18</v>
      </c>
      <c r="D7" s="38">
        <v>16</v>
      </c>
      <c r="E7" s="38">
        <v>10</v>
      </c>
      <c r="F7" s="38">
        <v>40</v>
      </c>
      <c r="G7" s="38">
        <f t="shared" ref="G7:G10" si="0">SUM(C7:F7)</f>
        <v>84</v>
      </c>
      <c r="H7" s="38">
        <v>1</v>
      </c>
      <c r="I7" s="34"/>
      <c r="J7" s="39" t="s">
        <v>20</v>
      </c>
      <c r="K7" s="39">
        <v>0</v>
      </c>
    </row>
    <row r="8" spans="1:11" x14ac:dyDescent="0.2">
      <c r="A8" s="38" t="s">
        <v>193</v>
      </c>
      <c r="B8" s="38" t="s">
        <v>194</v>
      </c>
      <c r="C8" s="38">
        <v>15</v>
      </c>
      <c r="D8" s="38">
        <v>14</v>
      </c>
      <c r="E8" s="38">
        <v>5</v>
      </c>
      <c r="F8" s="38">
        <v>35</v>
      </c>
      <c r="G8" s="38">
        <f t="shared" si="0"/>
        <v>69</v>
      </c>
      <c r="H8" s="38" t="s">
        <v>318</v>
      </c>
      <c r="I8" s="34"/>
      <c r="J8" s="39" t="s">
        <v>21</v>
      </c>
      <c r="K8" s="39">
        <v>0</v>
      </c>
    </row>
    <row r="9" spans="1:11" x14ac:dyDescent="0.2">
      <c r="A9" s="38" t="s">
        <v>317</v>
      </c>
      <c r="B9" s="38" t="s">
        <v>194</v>
      </c>
      <c r="C9" s="38">
        <v>15</v>
      </c>
      <c r="D9" s="38">
        <v>14</v>
      </c>
      <c r="E9" s="38">
        <v>5</v>
      </c>
      <c r="F9" s="38">
        <v>35</v>
      </c>
      <c r="G9" s="38">
        <f t="shared" si="0"/>
        <v>69</v>
      </c>
      <c r="H9" s="38" t="s">
        <v>318</v>
      </c>
      <c r="I9" s="34"/>
      <c r="J9" s="39" t="s">
        <v>22</v>
      </c>
      <c r="K9" s="39">
        <v>6</v>
      </c>
    </row>
    <row r="10" spans="1:11" x14ac:dyDescent="0.2">
      <c r="A10" s="38"/>
      <c r="B10" s="38"/>
      <c r="C10" s="38"/>
      <c r="D10" s="38"/>
      <c r="E10" s="38"/>
      <c r="F10" s="38"/>
      <c r="G10" s="38">
        <f t="shared" si="0"/>
        <v>0</v>
      </c>
      <c r="H10" s="38"/>
      <c r="I10" s="34"/>
      <c r="J10" s="39" t="s">
        <v>23</v>
      </c>
      <c r="K10" s="39">
        <v>5</v>
      </c>
    </row>
    <row r="11" spans="1:11" x14ac:dyDescent="0.2">
      <c r="A11" s="38"/>
      <c r="B11" s="38"/>
      <c r="C11" s="38"/>
      <c r="D11" s="38"/>
      <c r="E11" s="38"/>
      <c r="F11" s="38"/>
      <c r="G11" s="38"/>
      <c r="H11" s="38"/>
      <c r="I11" s="34"/>
      <c r="J11" s="39" t="s">
        <v>24</v>
      </c>
      <c r="K11" s="39">
        <v>0</v>
      </c>
    </row>
    <row r="12" spans="1:11" x14ac:dyDescent="0.2">
      <c r="A12" s="38"/>
      <c r="B12" s="38"/>
      <c r="C12" s="38"/>
      <c r="D12" s="38"/>
      <c r="E12" s="38"/>
      <c r="F12" s="38"/>
      <c r="G12" s="38"/>
      <c r="H12" s="38"/>
      <c r="I12" s="34"/>
      <c r="J12" s="34"/>
      <c r="K12" s="34"/>
    </row>
    <row r="13" spans="1:11" x14ac:dyDescent="0.2">
      <c r="A13" s="38"/>
      <c r="B13" s="38"/>
      <c r="C13" s="38"/>
      <c r="D13" s="38"/>
      <c r="E13" s="38"/>
      <c r="F13" s="38"/>
      <c r="G13" s="38"/>
      <c r="H13" s="38"/>
      <c r="I13" s="34"/>
      <c r="J13" s="34"/>
      <c r="K13" s="34"/>
    </row>
    <row r="14" spans="1:11" x14ac:dyDescent="0.2">
      <c r="A14" s="38"/>
      <c r="B14" s="38"/>
      <c r="C14" s="38"/>
      <c r="D14" s="38"/>
      <c r="E14" s="38"/>
      <c r="F14" s="38"/>
      <c r="G14" s="38"/>
      <c r="H14" s="38"/>
      <c r="I14" s="34"/>
      <c r="J14" s="34"/>
      <c r="K14" s="34"/>
    </row>
    <row r="15" spans="1:11" x14ac:dyDescent="0.2">
      <c r="A15" s="38"/>
      <c r="B15" s="38"/>
      <c r="C15" s="38"/>
      <c r="D15" s="38"/>
      <c r="E15" s="38"/>
      <c r="F15" s="38"/>
      <c r="G15" s="38"/>
      <c r="H15" s="38"/>
      <c r="I15" s="34"/>
      <c r="J15" s="34"/>
      <c r="K15" s="34"/>
    </row>
    <row r="16" spans="1:11" x14ac:dyDescent="0.2">
      <c r="A16" s="38"/>
      <c r="B16" s="38"/>
      <c r="C16" s="38"/>
      <c r="D16" s="38"/>
      <c r="E16" s="38"/>
      <c r="F16" s="38"/>
      <c r="G16" s="38"/>
      <c r="H16" s="38"/>
      <c r="I16" s="34"/>
      <c r="J16" s="34"/>
      <c r="K16" s="34"/>
    </row>
    <row r="17" spans="1:11" x14ac:dyDescent="0.2">
      <c r="A17" s="38"/>
      <c r="B17" s="38"/>
      <c r="C17" s="38"/>
      <c r="D17" s="38"/>
      <c r="E17" s="38"/>
      <c r="F17" s="38"/>
      <c r="G17" s="38"/>
      <c r="H17" s="38"/>
      <c r="I17" s="34"/>
      <c r="J17" s="34"/>
      <c r="K17" s="34"/>
    </row>
    <row r="18" spans="1:11" x14ac:dyDescent="0.2">
      <c r="A18" s="38"/>
      <c r="B18" s="38"/>
      <c r="C18" s="38"/>
      <c r="D18" s="38"/>
      <c r="E18" s="38"/>
      <c r="F18" s="38"/>
      <c r="G18" s="38"/>
      <c r="H18" s="38"/>
      <c r="I18" s="34"/>
      <c r="J18" s="34"/>
      <c r="K18" s="34"/>
    </row>
    <row r="19" spans="1:11" x14ac:dyDescent="0.2">
      <c r="A19" s="38"/>
      <c r="B19" s="38"/>
      <c r="C19" s="38"/>
      <c r="D19" s="38"/>
      <c r="E19" s="38"/>
      <c r="F19" s="38"/>
      <c r="G19" s="38"/>
      <c r="H19" s="38"/>
      <c r="I19" s="34"/>
      <c r="J19" s="34"/>
      <c r="K19" s="34"/>
    </row>
    <row r="20" spans="1:11" x14ac:dyDescent="0.2">
      <c r="A20" s="38"/>
      <c r="B20" s="38"/>
      <c r="C20" s="38"/>
      <c r="D20" s="38"/>
      <c r="E20" s="38"/>
      <c r="F20" s="38"/>
      <c r="G20" s="38"/>
      <c r="H20" s="38"/>
      <c r="I20" s="34"/>
      <c r="J20" s="34"/>
      <c r="K20" s="34"/>
    </row>
    <row r="21" spans="1:11" x14ac:dyDescent="0.2">
      <c r="A21" s="38"/>
      <c r="B21" s="38"/>
      <c r="C21" s="38"/>
      <c r="D21" s="38"/>
      <c r="E21" s="38"/>
      <c r="F21" s="38"/>
      <c r="G21" s="38"/>
      <c r="H21" s="38"/>
      <c r="I21" s="34"/>
      <c r="J21" s="34"/>
      <c r="K21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B944B-8558-4B9E-813F-FF7332981520}">
  <sheetPr>
    <pageSetUpPr fitToPage="1"/>
  </sheetPr>
  <dimension ref="A2:T26"/>
  <sheetViews>
    <sheetView workbookViewId="0">
      <selection activeCell="K12" sqref="K12"/>
    </sheetView>
  </sheetViews>
  <sheetFormatPr baseColWidth="10" defaultColWidth="8.83203125" defaultRowHeight="15" x14ac:dyDescent="0.2"/>
  <cols>
    <col min="1" max="1" width="20.5" bestFit="1" customWidth="1"/>
    <col min="2" max="2" width="16.1640625" customWidth="1"/>
    <col min="3" max="3" width="14.33203125" customWidth="1"/>
    <col min="4" max="4" width="14.1640625" customWidth="1"/>
    <col min="5" max="5" width="14" customWidth="1"/>
    <col min="10" max="10" width="15.1640625" bestFit="1" customWidth="1"/>
    <col min="19" max="19" width="15.1640625" bestFit="1" customWidth="1"/>
  </cols>
  <sheetData>
    <row r="2" spans="1:20" ht="16" x14ac:dyDescent="0.2">
      <c r="A2" s="3" t="s">
        <v>188</v>
      </c>
    </row>
    <row r="4" spans="1:20" ht="51" x14ac:dyDescent="0.2">
      <c r="A4" s="79" t="s">
        <v>4</v>
      </c>
      <c r="B4" s="79" t="s">
        <v>5</v>
      </c>
      <c r="C4" s="69" t="s">
        <v>94</v>
      </c>
      <c r="D4" s="69" t="s">
        <v>93</v>
      </c>
      <c r="E4" s="69" t="s">
        <v>95</v>
      </c>
      <c r="F4" s="69" t="s">
        <v>96</v>
      </c>
      <c r="G4" s="69" t="s">
        <v>97</v>
      </c>
      <c r="H4" s="69" t="s">
        <v>98</v>
      </c>
      <c r="I4" s="34"/>
      <c r="J4" s="39"/>
      <c r="K4" s="39" t="s">
        <v>18</v>
      </c>
      <c r="L4" s="34"/>
      <c r="M4" s="34"/>
      <c r="N4" s="34"/>
      <c r="O4" s="34"/>
      <c r="P4" s="34"/>
      <c r="Q4" s="34"/>
    </row>
    <row r="5" spans="1:20" ht="20" customHeight="1" x14ac:dyDescent="0.2">
      <c r="A5" s="38" t="s">
        <v>258</v>
      </c>
      <c r="B5" s="38" t="s">
        <v>208</v>
      </c>
      <c r="C5" s="38">
        <v>17</v>
      </c>
      <c r="D5" s="38">
        <v>17</v>
      </c>
      <c r="E5" s="38">
        <v>8</v>
      </c>
      <c r="F5" s="38">
        <v>38</v>
      </c>
      <c r="G5" s="38">
        <f>SUM(C5:F5)</f>
        <v>80</v>
      </c>
      <c r="H5" s="38">
        <v>4</v>
      </c>
      <c r="I5" s="34"/>
      <c r="J5" s="39" t="s">
        <v>19</v>
      </c>
      <c r="K5" s="39">
        <v>5</v>
      </c>
      <c r="L5" s="34"/>
      <c r="M5" s="34"/>
      <c r="N5" s="34"/>
      <c r="O5" s="34"/>
      <c r="P5" s="34"/>
      <c r="Q5" s="34"/>
    </row>
    <row r="6" spans="1:20" ht="20" customHeight="1" x14ac:dyDescent="0.2">
      <c r="A6" s="38" t="s">
        <v>214</v>
      </c>
      <c r="B6" s="38" t="s">
        <v>206</v>
      </c>
      <c r="C6" s="38">
        <v>16</v>
      </c>
      <c r="D6" s="38">
        <v>16</v>
      </c>
      <c r="E6" s="38">
        <v>7</v>
      </c>
      <c r="F6" s="38">
        <v>36</v>
      </c>
      <c r="G6" s="38">
        <f t="shared" ref="G6:G11" si="0">SUM(C6:F6)</f>
        <v>75</v>
      </c>
      <c r="H6" s="38" t="s">
        <v>324</v>
      </c>
      <c r="I6" s="34"/>
      <c r="J6" s="39" t="s">
        <v>20</v>
      </c>
      <c r="K6" s="39">
        <v>0</v>
      </c>
      <c r="L6" s="34"/>
      <c r="M6" s="34"/>
      <c r="N6" s="34"/>
      <c r="O6" s="34"/>
      <c r="P6" s="34"/>
      <c r="Q6" s="34"/>
    </row>
    <row r="7" spans="1:20" ht="20" customHeight="1" x14ac:dyDescent="0.2">
      <c r="A7" s="38" t="s">
        <v>319</v>
      </c>
      <c r="B7" s="38" t="s">
        <v>194</v>
      </c>
      <c r="C7" s="38">
        <v>16</v>
      </c>
      <c r="D7" s="38">
        <v>16</v>
      </c>
      <c r="E7" s="38">
        <v>7</v>
      </c>
      <c r="F7" s="38">
        <v>36</v>
      </c>
      <c r="G7" s="38">
        <f t="shared" si="0"/>
        <v>75</v>
      </c>
      <c r="H7" s="38" t="s">
        <v>324</v>
      </c>
      <c r="I7" s="34"/>
      <c r="J7" s="39" t="s">
        <v>21</v>
      </c>
      <c r="K7" s="39">
        <v>0</v>
      </c>
      <c r="L7" s="34"/>
      <c r="M7" s="34"/>
      <c r="N7" s="34"/>
      <c r="O7" s="34"/>
      <c r="P7" s="34"/>
      <c r="Q7" s="34"/>
    </row>
    <row r="8" spans="1:20" ht="20" customHeight="1" x14ac:dyDescent="0.2">
      <c r="A8" s="38" t="s">
        <v>320</v>
      </c>
      <c r="B8" s="38" t="s">
        <v>194</v>
      </c>
      <c r="C8" s="38">
        <v>17</v>
      </c>
      <c r="D8" s="38">
        <v>20</v>
      </c>
      <c r="E8" s="38">
        <v>10</v>
      </c>
      <c r="F8" s="38">
        <v>48</v>
      </c>
      <c r="G8" s="38">
        <f t="shared" si="0"/>
        <v>95</v>
      </c>
      <c r="H8" s="38">
        <v>1</v>
      </c>
      <c r="I8" s="34"/>
      <c r="J8" s="39" t="s">
        <v>22</v>
      </c>
      <c r="K8" s="39">
        <v>4</v>
      </c>
      <c r="L8" s="34"/>
      <c r="M8" s="34"/>
      <c r="N8" s="34"/>
      <c r="O8" s="34"/>
      <c r="P8" s="34"/>
      <c r="Q8" s="34"/>
    </row>
    <row r="9" spans="1:20" ht="20" customHeight="1" x14ac:dyDescent="0.2">
      <c r="A9" s="38" t="s">
        <v>321</v>
      </c>
      <c r="B9" s="38" t="s">
        <v>206</v>
      </c>
      <c r="C9" s="38">
        <v>18</v>
      </c>
      <c r="D9" s="38">
        <v>18</v>
      </c>
      <c r="E9" s="38">
        <v>9</v>
      </c>
      <c r="F9" s="38">
        <v>40</v>
      </c>
      <c r="G9" s="38">
        <f t="shared" si="0"/>
        <v>85</v>
      </c>
      <c r="H9" s="38">
        <v>3</v>
      </c>
      <c r="I9" s="34"/>
      <c r="J9" s="39" t="s">
        <v>23</v>
      </c>
      <c r="K9" s="39">
        <v>6</v>
      </c>
      <c r="L9" s="34"/>
      <c r="M9" s="34"/>
      <c r="N9" s="34"/>
      <c r="O9" s="34"/>
      <c r="P9" s="34"/>
      <c r="Q9" s="34"/>
    </row>
    <row r="10" spans="1:20" ht="20" customHeight="1" x14ac:dyDescent="0.2">
      <c r="A10" s="38" t="s">
        <v>322</v>
      </c>
      <c r="B10" s="38" t="s">
        <v>208</v>
      </c>
      <c r="C10" s="38">
        <v>16</v>
      </c>
      <c r="D10" s="38">
        <v>16</v>
      </c>
      <c r="E10" s="38">
        <v>7</v>
      </c>
      <c r="F10" s="38">
        <v>36</v>
      </c>
      <c r="G10" s="38">
        <f t="shared" si="0"/>
        <v>75</v>
      </c>
      <c r="H10" s="38" t="s">
        <v>324</v>
      </c>
      <c r="I10" s="34"/>
      <c r="J10" s="39" t="s">
        <v>24</v>
      </c>
      <c r="K10" s="39">
        <v>0</v>
      </c>
      <c r="L10" s="34"/>
      <c r="M10" s="34"/>
      <c r="N10" s="34"/>
      <c r="O10" s="34"/>
      <c r="P10" s="34"/>
      <c r="Q10" s="34"/>
    </row>
    <row r="11" spans="1:20" ht="20" customHeight="1" x14ac:dyDescent="0.2">
      <c r="A11" s="38" t="s">
        <v>323</v>
      </c>
      <c r="B11" s="38" t="s">
        <v>194</v>
      </c>
      <c r="C11" s="38">
        <v>17</v>
      </c>
      <c r="D11" s="38">
        <v>19</v>
      </c>
      <c r="E11" s="38">
        <v>10</v>
      </c>
      <c r="F11" s="38">
        <v>44</v>
      </c>
      <c r="G11" s="38">
        <f t="shared" si="0"/>
        <v>90</v>
      </c>
      <c r="H11" s="38">
        <v>2</v>
      </c>
      <c r="I11" s="34"/>
      <c r="J11" s="34"/>
      <c r="K11" s="34"/>
      <c r="L11" s="34"/>
      <c r="M11" s="34"/>
      <c r="N11" s="34"/>
      <c r="O11" s="34"/>
      <c r="P11" s="34"/>
      <c r="Q11" s="34"/>
      <c r="S11" s="40"/>
      <c r="T11" s="40"/>
    </row>
    <row r="12" spans="1:20" ht="20" customHeight="1" x14ac:dyDescent="0.2">
      <c r="A12" s="38"/>
      <c r="B12" s="38"/>
      <c r="C12" s="38"/>
      <c r="D12" s="38"/>
      <c r="E12" s="38"/>
      <c r="F12" s="38"/>
      <c r="G12" s="38"/>
      <c r="H12" s="38"/>
      <c r="I12" s="34"/>
      <c r="J12" s="34"/>
      <c r="K12" s="34"/>
      <c r="L12" s="34"/>
      <c r="M12" s="34"/>
      <c r="N12" s="34"/>
      <c r="O12" s="34"/>
      <c r="P12" s="34"/>
      <c r="Q12" s="34"/>
    </row>
    <row r="13" spans="1:20" ht="20" customHeight="1" x14ac:dyDescent="0.2">
      <c r="A13" s="38"/>
      <c r="B13" s="38"/>
      <c r="C13" s="38"/>
      <c r="D13" s="38"/>
      <c r="E13" s="38"/>
      <c r="F13" s="38"/>
      <c r="G13" s="38"/>
      <c r="H13" s="38"/>
      <c r="I13" s="34"/>
      <c r="J13" s="34"/>
      <c r="K13" s="34"/>
      <c r="L13" s="34"/>
      <c r="M13" s="34"/>
      <c r="N13" s="34"/>
      <c r="O13" s="34"/>
      <c r="P13" s="34"/>
      <c r="Q13" s="34"/>
    </row>
    <row r="14" spans="1:20" ht="20" customHeight="1" x14ac:dyDescent="0.2">
      <c r="A14" s="38"/>
      <c r="B14" s="38"/>
      <c r="C14" s="38"/>
      <c r="D14" s="38"/>
      <c r="E14" s="38"/>
      <c r="F14" s="38"/>
      <c r="G14" s="38"/>
      <c r="H14" s="38"/>
      <c r="I14" s="34"/>
      <c r="J14" s="34"/>
      <c r="K14" s="34"/>
      <c r="L14" s="34"/>
      <c r="M14" s="34"/>
      <c r="N14" s="34"/>
      <c r="O14" s="34"/>
      <c r="P14" s="34"/>
      <c r="Q14" s="34"/>
    </row>
    <row r="15" spans="1:20" ht="20" customHeight="1" x14ac:dyDescent="0.2">
      <c r="A15" s="38"/>
      <c r="B15" s="38"/>
      <c r="C15" s="38"/>
      <c r="D15" s="38"/>
      <c r="E15" s="38"/>
      <c r="F15" s="38"/>
      <c r="G15" s="38"/>
      <c r="H15" s="38"/>
      <c r="I15" s="34"/>
      <c r="J15" s="34"/>
      <c r="K15" s="34"/>
      <c r="L15" s="34"/>
      <c r="M15" s="34"/>
      <c r="N15" s="34"/>
      <c r="O15" s="34"/>
      <c r="P15" s="34"/>
      <c r="Q15" s="34"/>
    </row>
    <row r="16" spans="1:20" ht="20" customHeight="1" x14ac:dyDescent="0.2">
      <c r="A16" s="38"/>
      <c r="B16" s="38"/>
      <c r="C16" s="38"/>
      <c r="D16" s="38"/>
      <c r="E16" s="38"/>
      <c r="F16" s="38"/>
      <c r="G16" s="38"/>
      <c r="H16" s="38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20" customHeight="1" x14ac:dyDescent="0.2">
      <c r="A17" s="38"/>
      <c r="B17" s="38"/>
      <c r="C17" s="38"/>
      <c r="D17" s="38"/>
      <c r="E17" s="38"/>
      <c r="F17" s="38"/>
      <c r="G17" s="38"/>
      <c r="H17" s="38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20" customHeight="1" x14ac:dyDescent="0.2">
      <c r="A18" s="38"/>
      <c r="B18" s="38"/>
      <c r="C18" s="38"/>
      <c r="D18" s="38"/>
      <c r="E18" s="38"/>
      <c r="F18" s="38"/>
      <c r="G18" s="38"/>
      <c r="H18" s="38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20" customHeight="1" x14ac:dyDescent="0.2">
      <c r="A19" s="38"/>
      <c r="B19" s="38"/>
      <c r="C19" s="38"/>
      <c r="D19" s="38"/>
      <c r="E19" s="38"/>
      <c r="F19" s="38"/>
      <c r="G19" s="38"/>
      <c r="H19" s="38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0" customHeight="1" x14ac:dyDescent="0.2">
      <c r="A20" s="38"/>
      <c r="B20" s="38"/>
      <c r="C20" s="38"/>
      <c r="D20" s="38"/>
      <c r="E20" s="38"/>
      <c r="F20" s="38"/>
      <c r="G20" s="38"/>
      <c r="H20" s="38"/>
      <c r="I20" s="34"/>
      <c r="J20" s="34"/>
      <c r="K20" s="34"/>
      <c r="L20" s="34"/>
      <c r="M20" s="34"/>
      <c r="N20" s="34"/>
      <c r="O20" s="34"/>
      <c r="P20" s="34"/>
      <c r="Q20" s="34"/>
    </row>
    <row r="21" spans="1:17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</sheetData>
  <pageMargins left="0.7" right="0.7" top="0.75" bottom="0.75" header="0.3" footer="0.3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30C5-1BE5-43E4-90CC-D7F91BDD2754}">
  <sheetPr>
    <pageSetUpPr fitToPage="1"/>
  </sheetPr>
  <dimension ref="A4:K32"/>
  <sheetViews>
    <sheetView workbookViewId="0">
      <selection activeCell="F24" sqref="F24"/>
    </sheetView>
  </sheetViews>
  <sheetFormatPr baseColWidth="10" defaultColWidth="8.83203125" defaultRowHeight="15" x14ac:dyDescent="0.2"/>
  <cols>
    <col min="2" max="2" width="13.1640625" bestFit="1" customWidth="1"/>
    <col min="10" max="10" width="13.1640625" bestFit="1" customWidth="1"/>
  </cols>
  <sheetData>
    <row r="4" spans="1:11" ht="20" customHeight="1" x14ac:dyDescent="0.2">
      <c r="A4" s="34"/>
      <c r="B4" s="41"/>
      <c r="C4" s="41" t="s">
        <v>18</v>
      </c>
      <c r="D4" s="34"/>
      <c r="E4" s="34"/>
      <c r="F4" s="34"/>
      <c r="G4" s="34" t="s">
        <v>112</v>
      </c>
      <c r="H4" s="34"/>
      <c r="I4" s="34"/>
    </row>
    <row r="5" spans="1:11" ht="20" customHeight="1" x14ac:dyDescent="0.2">
      <c r="A5" s="34"/>
      <c r="B5" s="41" t="s">
        <v>19</v>
      </c>
      <c r="C5" s="41">
        <v>3</v>
      </c>
      <c r="D5" s="34"/>
      <c r="E5" s="34"/>
      <c r="F5" s="34"/>
      <c r="G5" s="34" t="s">
        <v>113</v>
      </c>
      <c r="H5" s="34"/>
      <c r="I5" s="34"/>
    </row>
    <row r="6" spans="1:11" ht="20" customHeight="1" x14ac:dyDescent="0.2">
      <c r="A6" s="34"/>
      <c r="B6" s="41" t="s">
        <v>20</v>
      </c>
      <c r="C6" s="41">
        <v>0</v>
      </c>
      <c r="D6" s="34"/>
      <c r="E6" s="34"/>
      <c r="F6" s="34"/>
      <c r="G6" s="34"/>
      <c r="H6" s="34"/>
      <c r="I6" s="34"/>
    </row>
    <row r="7" spans="1:11" ht="20" customHeight="1" x14ac:dyDescent="0.2">
      <c r="A7" s="34"/>
      <c r="B7" s="41" t="s">
        <v>21</v>
      </c>
      <c r="C7" s="41">
        <v>0</v>
      </c>
      <c r="D7" s="34"/>
      <c r="E7" s="34"/>
      <c r="F7" s="34"/>
      <c r="G7" s="34"/>
      <c r="H7" s="34"/>
      <c r="I7" s="34"/>
    </row>
    <row r="8" spans="1:11" ht="20" customHeight="1" x14ac:dyDescent="0.2">
      <c r="A8" s="34"/>
      <c r="B8" s="41" t="s">
        <v>22</v>
      </c>
      <c r="C8" s="41">
        <v>0</v>
      </c>
      <c r="D8" s="34"/>
      <c r="E8" s="34"/>
      <c r="F8" s="34"/>
      <c r="G8" s="34"/>
      <c r="H8" s="34"/>
      <c r="I8" s="34"/>
    </row>
    <row r="9" spans="1:11" ht="20" customHeight="1" x14ac:dyDescent="0.2">
      <c r="A9" s="34"/>
      <c r="B9" s="41" t="s">
        <v>23</v>
      </c>
      <c r="C9" s="41">
        <v>2</v>
      </c>
      <c r="D9" s="34"/>
      <c r="E9" s="34"/>
      <c r="F9" s="34"/>
      <c r="G9" s="34"/>
      <c r="H9" s="34"/>
      <c r="I9" s="34"/>
    </row>
    <row r="10" spans="1:11" ht="20" customHeight="1" x14ac:dyDescent="0.2">
      <c r="A10" s="34"/>
      <c r="B10" s="41" t="s">
        <v>24</v>
      </c>
      <c r="C10" s="41">
        <v>0</v>
      </c>
      <c r="D10" s="34"/>
      <c r="E10" s="34"/>
      <c r="F10" s="34"/>
      <c r="G10" s="34"/>
      <c r="H10" s="34"/>
      <c r="I10" s="34"/>
    </row>
    <row r="11" spans="1:1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42"/>
      <c r="K11" s="42"/>
    </row>
    <row r="12" spans="1:11" x14ac:dyDescent="0.2">
      <c r="A12" s="34"/>
      <c r="B12" s="34"/>
      <c r="C12" s="34"/>
      <c r="D12" s="34"/>
      <c r="E12" s="34"/>
      <c r="F12" s="34"/>
      <c r="G12" s="34"/>
      <c r="H12" s="34"/>
      <c r="I12" s="34"/>
    </row>
    <row r="13" spans="1:11" x14ac:dyDescent="0.2">
      <c r="A13" s="34"/>
      <c r="B13" s="34"/>
      <c r="C13" s="34"/>
      <c r="D13" s="34"/>
      <c r="E13" s="34"/>
      <c r="F13" s="34"/>
      <c r="G13" s="34"/>
      <c r="H13" s="34"/>
      <c r="I13" s="34"/>
    </row>
    <row r="14" spans="1:11" x14ac:dyDescent="0.2">
      <c r="A14" s="34" t="s">
        <v>264</v>
      </c>
      <c r="B14" s="34"/>
      <c r="C14" s="34" t="s">
        <v>206</v>
      </c>
      <c r="D14" s="34"/>
      <c r="E14" s="34" t="s">
        <v>265</v>
      </c>
      <c r="F14" s="34"/>
      <c r="G14" s="34"/>
      <c r="H14" s="34"/>
      <c r="I14" s="34"/>
    </row>
    <row r="15" spans="1:11" x14ac:dyDescent="0.2">
      <c r="A15" s="34" t="s">
        <v>266</v>
      </c>
      <c r="B15" s="34"/>
      <c r="C15" s="34" t="s">
        <v>194</v>
      </c>
      <c r="D15" s="34"/>
      <c r="E15" s="34" t="s">
        <v>267</v>
      </c>
      <c r="F15" s="34"/>
      <c r="G15" s="34"/>
      <c r="H15" s="34"/>
      <c r="I15" s="34"/>
    </row>
    <row r="16" spans="1:11" x14ac:dyDescent="0.2">
      <c r="A16" s="34"/>
      <c r="B16" s="34"/>
      <c r="C16" s="34"/>
      <c r="D16" s="34"/>
      <c r="E16" s="34"/>
      <c r="F16" s="34"/>
      <c r="G16" s="34"/>
      <c r="H16" s="34"/>
      <c r="I16" s="34"/>
    </row>
    <row r="17" spans="1:9" x14ac:dyDescent="0.2">
      <c r="A17" s="34"/>
      <c r="B17" s="34"/>
      <c r="C17" s="34"/>
      <c r="D17" s="34"/>
      <c r="E17" s="34"/>
      <c r="F17" s="34"/>
      <c r="G17" s="34"/>
      <c r="H17" s="34"/>
      <c r="I17" s="34"/>
    </row>
    <row r="18" spans="1:9" x14ac:dyDescent="0.2">
      <c r="A18" s="34"/>
      <c r="B18" s="34"/>
      <c r="C18" s="34"/>
      <c r="D18" s="34"/>
      <c r="E18" s="34"/>
      <c r="F18" s="34"/>
      <c r="G18" s="34"/>
      <c r="H18" s="34"/>
      <c r="I18" s="34"/>
    </row>
    <row r="19" spans="1:9" x14ac:dyDescent="0.2">
      <c r="A19" s="34"/>
      <c r="B19" s="34"/>
      <c r="C19" s="34"/>
      <c r="D19" s="34"/>
      <c r="E19" s="34"/>
      <c r="F19" s="34"/>
      <c r="G19" s="34"/>
      <c r="H19" s="34"/>
      <c r="I19" s="34"/>
    </row>
    <row r="20" spans="1:9" x14ac:dyDescent="0.2">
      <c r="A20" s="34"/>
      <c r="B20" s="34"/>
      <c r="C20" s="34"/>
      <c r="D20" s="34"/>
      <c r="E20" s="34"/>
      <c r="F20" s="34"/>
      <c r="G20" s="34"/>
      <c r="H20" s="34"/>
      <c r="I20" s="34"/>
    </row>
    <row r="21" spans="1:9" x14ac:dyDescent="0.2">
      <c r="A21" s="34"/>
      <c r="B21" s="34"/>
      <c r="C21" s="34"/>
      <c r="D21" s="34"/>
      <c r="E21" s="34"/>
      <c r="F21" s="34"/>
      <c r="G21" s="34"/>
      <c r="H21" s="34"/>
      <c r="I21" s="34"/>
    </row>
    <row r="22" spans="1:9" x14ac:dyDescent="0.2">
      <c r="A22" s="34"/>
      <c r="B22" s="34"/>
      <c r="C22" s="34"/>
      <c r="D22" s="34"/>
      <c r="E22" s="34"/>
      <c r="F22" s="34"/>
      <c r="G22" s="34"/>
      <c r="H22" s="34"/>
      <c r="I22" s="34"/>
    </row>
    <row r="23" spans="1:9" x14ac:dyDescent="0.2">
      <c r="A23" s="34"/>
      <c r="B23" s="34"/>
      <c r="C23" s="34"/>
      <c r="D23" s="34"/>
      <c r="E23" s="34"/>
      <c r="F23" s="34"/>
      <c r="G23" s="34"/>
      <c r="H23" s="34"/>
      <c r="I23" s="34"/>
    </row>
    <row r="24" spans="1:9" x14ac:dyDescent="0.2">
      <c r="A24" s="34"/>
      <c r="B24" s="34"/>
      <c r="C24" s="34"/>
      <c r="D24" s="34"/>
      <c r="E24" s="34"/>
      <c r="F24" s="34"/>
      <c r="G24" s="34"/>
      <c r="H24" s="34"/>
      <c r="I24" s="34"/>
    </row>
    <row r="25" spans="1:9" x14ac:dyDescent="0.2">
      <c r="A25" s="34"/>
      <c r="B25" s="34"/>
      <c r="C25" s="34"/>
      <c r="D25" s="34"/>
      <c r="E25" s="34"/>
      <c r="F25" s="34"/>
      <c r="G25" s="34"/>
      <c r="H25" s="34"/>
      <c r="I25" s="34"/>
    </row>
    <row r="26" spans="1:9" x14ac:dyDescent="0.2">
      <c r="A26" s="34"/>
      <c r="B26" s="34"/>
      <c r="C26" s="34"/>
      <c r="D26" s="34"/>
      <c r="E26" s="34"/>
      <c r="F26" s="34"/>
      <c r="G26" s="34"/>
      <c r="H26" s="34"/>
      <c r="I26" s="34"/>
    </row>
    <row r="27" spans="1:9" x14ac:dyDescent="0.2">
      <c r="A27" s="34"/>
      <c r="B27" s="34"/>
      <c r="C27" s="34"/>
      <c r="D27" s="34"/>
      <c r="E27" s="34"/>
      <c r="F27" s="34"/>
      <c r="G27" s="34"/>
      <c r="H27" s="34"/>
      <c r="I27" s="34"/>
    </row>
    <row r="28" spans="1:9" x14ac:dyDescent="0.2">
      <c r="A28" s="34"/>
      <c r="B28" s="34"/>
      <c r="C28" s="34"/>
      <c r="D28" s="34"/>
      <c r="E28" s="34"/>
      <c r="F28" s="34"/>
      <c r="G28" s="34"/>
      <c r="H28" s="34"/>
      <c r="I28" s="34"/>
    </row>
    <row r="29" spans="1:9" x14ac:dyDescent="0.2">
      <c r="A29" s="34"/>
      <c r="B29" s="34"/>
      <c r="C29" s="34"/>
      <c r="D29" s="34"/>
      <c r="E29" s="34"/>
      <c r="F29" s="34"/>
      <c r="G29" s="34"/>
      <c r="H29" s="34"/>
      <c r="I29" s="34"/>
    </row>
    <row r="30" spans="1:9" x14ac:dyDescent="0.2">
      <c r="A30" s="34"/>
      <c r="B30" s="34"/>
      <c r="C30" s="34"/>
      <c r="D30" s="34"/>
      <c r="E30" s="34"/>
      <c r="F30" s="34"/>
      <c r="G30" s="34"/>
      <c r="H30" s="34"/>
      <c r="I30" s="34"/>
    </row>
    <row r="31" spans="1:9" x14ac:dyDescent="0.2">
      <c r="A31" s="34"/>
      <c r="B31" s="34"/>
      <c r="C31" s="34"/>
      <c r="D31" s="34"/>
      <c r="E31" s="34"/>
      <c r="F31" s="34"/>
      <c r="G31" s="34"/>
      <c r="H31" s="34"/>
      <c r="I31" s="34"/>
    </row>
    <row r="32" spans="1:9" x14ac:dyDescent="0.2">
      <c r="A32" s="34"/>
      <c r="B32" s="34"/>
      <c r="C32" s="34"/>
      <c r="D32" s="34"/>
      <c r="E32" s="34"/>
      <c r="F32" s="34"/>
      <c r="G32" s="34"/>
      <c r="H32" s="34"/>
      <c r="I32" s="34"/>
    </row>
  </sheetData>
  <pageMargins left="0.7" right="0.7" top="0.75" bottom="0.75" header="0.3" footer="0.3"/>
  <pageSetup paperSize="9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9BD25775B3F418AA6947B57787C36" ma:contentTypeVersion="4" ma:contentTypeDescription="Create a new document." ma:contentTypeScope="" ma:versionID="c7b5a966f7798f1361b9ecd91429e960">
  <xsd:schema xmlns:xsd="http://www.w3.org/2001/XMLSchema" xmlns:xs="http://www.w3.org/2001/XMLSchema" xmlns:p="http://schemas.microsoft.com/office/2006/metadata/properties" xmlns:ns3="8d4a2ab6-fffd-42b5-814a-18c4edc90fb8" targetNamespace="http://schemas.microsoft.com/office/2006/metadata/properties" ma:root="true" ma:fieldsID="f0a4e16fd9250ec5c1f8c73f9f238400" ns3:_="">
    <xsd:import namespace="8d4a2ab6-fffd-42b5-814a-18c4edc90f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a2ab6-fffd-42b5-814a-18c4edc90f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79EC3B-8FD3-4B93-B967-054C83BAD288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8d4a2ab6-fffd-42b5-814a-18c4edc90fb8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B3C24C6-8AAD-4E36-900C-C4F29C1DB4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40249A-9470-4E44-B9BF-2CB5FB847E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a2ab6-fffd-42b5-814a-18c4edc90f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Overall Scores</vt:lpstr>
      <vt:lpstr>chicken jointing</vt:lpstr>
      <vt:lpstr>disco dancing</vt:lpstr>
      <vt:lpstr>xmas tree</vt:lpstr>
      <vt:lpstr>xmas card</vt:lpstr>
      <vt:lpstr>promo video</vt:lpstr>
      <vt:lpstr>lamb trimming u18</vt:lpstr>
      <vt:lpstr>lamb trimming 28</vt:lpstr>
      <vt:lpstr>singing</vt:lpstr>
      <vt:lpstr>fferm factor</vt:lpstr>
      <vt:lpstr>cube</vt:lpstr>
      <vt:lpstr>auctioneering</vt:lpstr>
      <vt:lpstr>fencing</vt:lpstr>
      <vt:lpstr>junior fencing</vt:lpstr>
      <vt:lpstr>farm saftey </vt:lpstr>
      <vt:lpstr>u16 floral </vt:lpstr>
      <vt:lpstr>u21 floral </vt:lpstr>
      <vt:lpstr>u28 floral</vt:lpstr>
      <vt:lpstr>cooking</vt:lpstr>
      <vt:lpstr>u16 lamb</vt:lpstr>
      <vt:lpstr>u18 lamb</vt:lpstr>
      <vt:lpstr>u21 lamb</vt:lpstr>
      <vt:lpstr>u28 lamb</vt:lpstr>
      <vt:lpstr>u16 beef</vt:lpstr>
      <vt:lpstr>u18 beef</vt:lpstr>
      <vt:lpstr>u21 beef</vt:lpstr>
      <vt:lpstr>u28 article</vt:lpstr>
      <vt:lpstr>u28 beef</vt:lpstr>
      <vt:lpstr>u28 Prose</vt:lpstr>
      <vt:lpstr>u28 poem</vt:lpstr>
      <vt:lpstr>u28 parody</vt:lpstr>
      <vt:lpstr>u16 comp for memmbers</vt:lpstr>
      <vt:lpstr>under 21 comp for members</vt:lpstr>
      <vt:lpstr>u28 comp for members</vt:lpstr>
      <vt:lpstr>u28 sentence</vt:lpstr>
      <vt:lpstr>u28 photography</vt:lpstr>
      <vt:lpstr>u28 limerick</vt:lpstr>
      <vt:lpstr>u28 rhyddiath</vt:lpstr>
      <vt:lpstr>u28 cerdd</vt:lpstr>
      <vt:lpstr>u28 parodi</vt:lpstr>
      <vt:lpstr>u28 erthygl</vt:lpstr>
      <vt:lpstr>u16 cystadleuaeth</vt:lpstr>
      <vt:lpstr>u21 cystadleuaeth</vt:lpstr>
      <vt:lpstr>u28 cystadleuaeth</vt:lpstr>
      <vt:lpstr>u28 limrig</vt:lpstr>
      <vt:lpstr>u28 brawddeg</vt:lpstr>
      <vt:lpstr>u28 ffotograffiaeth</vt:lpstr>
      <vt:lpstr>Overall Stock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yfcgw</dc:creator>
  <cp:lastModifiedBy>Microsoft Office User</cp:lastModifiedBy>
  <cp:lastPrinted>2023-10-24T14:20:35Z</cp:lastPrinted>
  <dcterms:created xsi:type="dcterms:W3CDTF">2023-05-02T10:39:32Z</dcterms:created>
  <dcterms:modified xsi:type="dcterms:W3CDTF">2023-10-29T15:41:11Z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0x0101006569BD25775B3F418AA6947B57787C36</vt:lpwstr>
  </property>
</Properties>
</file>